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3c2a1e56924a257c/Desktop/"/>
    </mc:Choice>
  </mc:AlternateContent>
  <xr:revisionPtr revIDLastSave="25" documentId="8_{D6B40A33-8EB6-4DCD-AFF4-2601C8A0C4D3}" xr6:coauthVersionLast="47" xr6:coauthVersionMax="47" xr10:uidLastSave="{63B17710-9FFA-4E01-BF42-056BF05D9A97}"/>
  <bookViews>
    <workbookView xWindow="-120" yWindow="-120" windowWidth="20730" windowHeight="11040" xr2:uid="{00000000-000D-0000-FFFF-FFFF00000000}"/>
  </bookViews>
  <sheets>
    <sheet name="Itiner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" l="1"/>
  <c r="J82" i="1"/>
  <c r="I82" i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82" i="1" s="1"/>
  <c r="H15" i="1"/>
  <c r="H14" i="1"/>
  <c r="H13" i="1"/>
  <c r="H12" i="1"/>
  <c r="H11" i="1"/>
  <c r="H10" i="1"/>
  <c r="H9" i="1"/>
  <c r="H8" i="1"/>
  <c r="H7" i="1"/>
  <c r="H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B5" i="1"/>
</calcChain>
</file>

<file path=xl/sharedStrings.xml><?xml version="1.0" encoding="utf-8"?>
<sst xmlns="http://schemas.openxmlformats.org/spreadsheetml/2006/main" count="296" uniqueCount="146">
  <si>
    <t>Wk</t>
  </si>
  <si>
    <t>Day</t>
  </si>
  <si>
    <t>Date</t>
  </si>
  <si>
    <t>Start</t>
  </si>
  <si>
    <t>End</t>
  </si>
  <si>
    <t>Accom.</t>
  </si>
  <si>
    <t>Duration</t>
  </si>
  <si>
    <t>Daily KMs (Based on 2020/21 Trail Notes)</t>
  </si>
  <si>
    <t>TA Km (2020/21)</t>
  </si>
  <si>
    <t>Total</t>
  </si>
  <si>
    <t>Hiked</t>
  </si>
  <si>
    <t>Cycled</t>
  </si>
  <si>
    <t>Skipped</t>
  </si>
  <si>
    <t>W1</t>
  </si>
  <si>
    <t>Ship Cove</t>
  </si>
  <si>
    <t>Resolution Bay</t>
  </si>
  <si>
    <t>Camp</t>
  </si>
  <si>
    <r>
      <rPr>
        <sz val="10"/>
        <color theme="1"/>
        <rFont val="Arial"/>
      </rPr>
      <t xml:space="preserve">Rows </t>
    </r>
    <r>
      <rPr>
        <sz val="10"/>
        <color rgb="FF00FFFF"/>
        <rFont val="Arial"/>
      </rPr>
      <t>blue</t>
    </r>
    <r>
      <rPr>
        <sz val="10"/>
        <color theme="1"/>
        <rFont val="Arial"/>
      </rPr>
      <t xml:space="preserve"> rest days; </t>
    </r>
    <r>
      <rPr>
        <sz val="10"/>
        <color rgb="FF00FF00"/>
        <rFont val="Arial"/>
      </rPr>
      <t>green</t>
    </r>
    <r>
      <rPr>
        <sz val="10"/>
        <color theme="1"/>
        <rFont val="Arial"/>
      </rPr>
      <t xml:space="preserve"> restock supplies; </t>
    </r>
    <r>
      <rPr>
        <sz val="10"/>
        <color rgb="FFFFFF00"/>
        <rFont val="Arial"/>
      </rPr>
      <t>yellow</t>
    </r>
    <r>
      <rPr>
        <sz val="10"/>
        <color theme="1"/>
        <rFont val="Arial"/>
      </rPr>
      <t xml:space="preserve"> bounce box</t>
    </r>
  </si>
  <si>
    <t>Camp Bay</t>
  </si>
  <si>
    <t xml:space="preserve">Camp Bay </t>
  </si>
  <si>
    <t>Cowshed Bay</t>
  </si>
  <si>
    <t>Davies Bay</t>
  </si>
  <si>
    <t>Smith's Farm holiday camp</t>
  </si>
  <si>
    <t>Havelock</t>
  </si>
  <si>
    <t>HAVELOCK</t>
  </si>
  <si>
    <t>Pelorus Bridge Camp</t>
  </si>
  <si>
    <t>W2</t>
  </si>
  <si>
    <t>Captain Creek Hut</t>
  </si>
  <si>
    <t>hut</t>
  </si>
  <si>
    <t>6-7 hrs</t>
  </si>
  <si>
    <t>Rocks Hut or Camp @ Km 1836</t>
  </si>
  <si>
    <t>hut/camp</t>
  </si>
  <si>
    <t>5 hrs</t>
  </si>
  <si>
    <t>Camp @ 1836</t>
  </si>
  <si>
    <t>Hackett Hut</t>
  </si>
  <si>
    <t>5.5 hrs</t>
  </si>
  <si>
    <t>Slaty Hut</t>
  </si>
  <si>
    <t>6.5 hrs</t>
  </si>
  <si>
    <t>Old Man Hut</t>
  </si>
  <si>
    <t>Rintoul Hut</t>
  </si>
  <si>
    <t>Mid Wairoa Hut</t>
  </si>
  <si>
    <t>8.5 hrs</t>
  </si>
  <si>
    <t>W3</t>
  </si>
  <si>
    <t>Top Wairoa Hut</t>
  </si>
  <si>
    <t>4.5 hrs</t>
  </si>
  <si>
    <t>Hunters Hut</t>
  </si>
  <si>
    <t>Red Hills Hut</t>
  </si>
  <si>
    <t>9 hrs</t>
  </si>
  <si>
    <t>St Arnaud</t>
  </si>
  <si>
    <t>ST ARNAUD</t>
  </si>
  <si>
    <t>John Tait Hut</t>
  </si>
  <si>
    <t>8 hrs</t>
  </si>
  <si>
    <t>Upper Travers Hut</t>
  </si>
  <si>
    <t>hu</t>
  </si>
  <si>
    <t>3 hrs</t>
  </si>
  <si>
    <t>W4</t>
  </si>
  <si>
    <t>West Sabine Hut</t>
  </si>
  <si>
    <t>6-8 hrs</t>
  </si>
  <si>
    <t>Blue Lake Hut</t>
  </si>
  <si>
    <t>Upper Waiau Forks / Waiau Pass Camp</t>
  </si>
  <si>
    <t>Waiau Hut</t>
  </si>
  <si>
    <t>12 hrs</t>
  </si>
  <si>
    <t>Anne Hut</t>
  </si>
  <si>
    <t>7-8 hrs</t>
  </si>
  <si>
    <t>Boyle Village / Hamner Springs</t>
  </si>
  <si>
    <t>accomm</t>
  </si>
  <si>
    <t>10 hrs</t>
  </si>
  <si>
    <t>HANMER SPRINGS</t>
  </si>
  <si>
    <t>W5</t>
  </si>
  <si>
    <t>Hamner Springs / Boyle Village</t>
  </si>
  <si>
    <t>Hope Kiwi Lodge</t>
  </si>
  <si>
    <t>Huranui No 3 Hut</t>
  </si>
  <si>
    <t>10-11 hrs</t>
  </si>
  <si>
    <t>Kiwi Hut Camp</t>
  </si>
  <si>
    <t>camp</t>
  </si>
  <si>
    <t>10.5 hrs</t>
  </si>
  <si>
    <t>Morrison Footbridge Camp</t>
  </si>
  <si>
    <t>Morrison Footbridge</t>
  </si>
  <si>
    <t>Goat Pass Hut</t>
  </si>
  <si>
    <t>8-9 hrs</t>
  </si>
  <si>
    <t>Arthurs Pass</t>
  </si>
  <si>
    <t>ARTHURS PASS</t>
  </si>
  <si>
    <t>W6</t>
  </si>
  <si>
    <t>Hamilton Hut</t>
  </si>
  <si>
    <t>11 hrs</t>
  </si>
  <si>
    <t>Harper Village Camp</t>
  </si>
  <si>
    <t>6 hrs</t>
  </si>
  <si>
    <r>
      <rPr>
        <sz val="11"/>
        <color theme="1"/>
        <rFont val="Calibri, Arial"/>
      </rPr>
      <t xml:space="preserve">Lake Coleridge / </t>
    </r>
    <r>
      <rPr>
        <b/>
        <sz val="11"/>
        <color rgb="FFFF0000"/>
        <rFont val="Calibri, Arial"/>
      </rPr>
      <t>RAKAIA HAZARD ZONE</t>
    </r>
  </si>
  <si>
    <t>LAKE COLERIDGE/ METHVEN</t>
  </si>
  <si>
    <t>RAKAIA HAZARD ZONE</t>
  </si>
  <si>
    <t>Comyns Hut</t>
  </si>
  <si>
    <t>4-5 hrs</t>
  </si>
  <si>
    <t>Manuka Hut</t>
  </si>
  <si>
    <t>7-9 hrs</t>
  </si>
  <si>
    <r>
      <rPr>
        <b/>
        <sz val="11"/>
        <color rgb="FFFF0000"/>
        <rFont val="Calibri, Arial"/>
      </rPr>
      <t>RANGITATA HAZARD ZONE</t>
    </r>
    <r>
      <rPr>
        <b/>
        <sz val="11"/>
        <color rgb="FFFF0000"/>
        <rFont val="Calibri, Arial"/>
      </rPr>
      <t xml:space="preserve"> / Geraldine</t>
    </r>
  </si>
  <si>
    <t>6-9 hrs</t>
  </si>
  <si>
    <t>W7</t>
  </si>
  <si>
    <t>RANGITATA HAZARD ZONE</t>
  </si>
  <si>
    <t>Stone Hut</t>
  </si>
  <si>
    <t>Camp Stream Hut</t>
  </si>
  <si>
    <t>Lake Tekapo</t>
  </si>
  <si>
    <t>Twizel</t>
  </si>
  <si>
    <t>YHA</t>
  </si>
  <si>
    <t>Lake Ohau</t>
  </si>
  <si>
    <t>Ahuriri River</t>
  </si>
  <si>
    <t>Top Timaru Hut</t>
  </si>
  <si>
    <t>W8</t>
  </si>
  <si>
    <t>Stodys Hut OR Top Breast Hill</t>
  </si>
  <si>
    <t>6.5-8 hrs / 10 hrs</t>
  </si>
  <si>
    <t>Stodys Hut</t>
  </si>
  <si>
    <t>Wanaka</t>
  </si>
  <si>
    <t>WANAKA</t>
  </si>
  <si>
    <t>Fern Burn Hut</t>
  </si>
  <si>
    <t>7 hrs</t>
  </si>
  <si>
    <t>Roses Hut</t>
  </si>
  <si>
    <t>9-10 hrs</t>
  </si>
  <si>
    <t>Arrowtown</t>
  </si>
  <si>
    <t>8-10 hrs</t>
  </si>
  <si>
    <t>Queenstown</t>
  </si>
  <si>
    <t>W9</t>
  </si>
  <si>
    <t>QUEENSTOWN</t>
  </si>
  <si>
    <t>Greenstone Hut</t>
  </si>
  <si>
    <t>3-5 hrs</t>
  </si>
  <si>
    <t>Boundary Hut</t>
  </si>
  <si>
    <t>Mavora Camp</t>
  </si>
  <si>
    <t>4 hrs</t>
  </si>
  <si>
    <t>KM 2756</t>
  </si>
  <si>
    <t>1 day</t>
  </si>
  <si>
    <t>Te Anau</t>
  </si>
  <si>
    <t>Aparima Hut Campsite</t>
  </si>
  <si>
    <t>W10</t>
  </si>
  <si>
    <t>Aparima Hut</t>
  </si>
  <si>
    <t>Telford Camp</t>
  </si>
  <si>
    <t>Birchwood Station</t>
  </si>
  <si>
    <t>Merrivale Hut</t>
  </si>
  <si>
    <t>9.5 hrs</t>
  </si>
  <si>
    <t>Martins Hut / KM 2901</t>
  </si>
  <si>
    <t>Colac Bay</t>
  </si>
  <si>
    <t>Otatara Camp</t>
  </si>
  <si>
    <t>Riverton</t>
  </si>
  <si>
    <t>Invercargill</t>
  </si>
  <si>
    <t>W11</t>
  </si>
  <si>
    <t>Bluff</t>
  </si>
  <si>
    <t>INVERCAGILL</t>
  </si>
  <si>
    <t>Stewart Island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</si>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</sst>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"/>
    <numFmt numFmtId="165" formatCode="0.0"/>
  </numFmts>
  <fonts count="15">
    <font>
      <sz val="10"/>
      <color rgb="FF000000"/>
      <name val="Arial"/>
      <scheme val="minor"/>
    </font>
    <font>
      <b/>
      <sz val="14"/>
      <color theme="1"/>
      <name val="Calibri"/>
    </font>
    <font>
      <sz val="10"/>
      <color theme="1"/>
      <name val="Arial"/>
    </font>
    <font>
      <sz val="10"/>
      <name val="Arial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b/>
      <sz val="10"/>
      <color theme="1"/>
      <name val="Arial"/>
    </font>
    <font>
      <sz val="10"/>
      <color rgb="FF00FFFF"/>
      <name val="Arial"/>
    </font>
    <font>
      <sz val="10"/>
      <color rgb="FF00FF00"/>
      <name val="Arial"/>
    </font>
    <font>
      <sz val="10"/>
      <color rgb="FFFFFF00"/>
      <name val="Arial"/>
    </font>
    <font>
      <sz val="11"/>
      <color theme="1"/>
      <name val="Calibri, Arial"/>
    </font>
    <font>
      <b/>
      <sz val="11"/>
      <color rgb="FFFF0000"/>
      <name val="Calibri, Arial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FBBC0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999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0" xfId="0" applyFont="1" applyAlignment="1">
      <alignment vertical="top"/>
    </xf>
    <xf numFmtId="0" fontId="4" fillId="3" borderId="3" xfId="0" applyFont="1" applyFill="1" applyBorder="1" applyAlignment="1">
      <alignment horizontal="center" wrapText="1"/>
    </xf>
    <xf numFmtId="0" fontId="2" fillId="0" borderId="0" xfId="0" applyFont="1"/>
    <xf numFmtId="0" fontId="6" fillId="0" borderId="0" xfId="0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Alignment="1">
      <alignment vertical="top"/>
    </xf>
    <xf numFmtId="164" fontId="6" fillId="0" borderId="0" xfId="0" applyNumberFormat="1" applyFont="1" applyAlignment="1">
      <alignment horizontal="right" vertical="top" wrapText="1"/>
    </xf>
    <xf numFmtId="0" fontId="6" fillId="4" borderId="0" xfId="0" applyFont="1" applyFill="1" applyAlignment="1">
      <alignment horizontal="right" vertical="top" wrapText="1"/>
    </xf>
    <xf numFmtId="164" fontId="6" fillId="4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/>
    <xf numFmtId="0" fontId="2" fillId="4" borderId="0" xfId="0" applyFont="1" applyFill="1" applyAlignment="1"/>
    <xf numFmtId="0" fontId="2" fillId="4" borderId="0" xfId="0" applyFont="1" applyFill="1" applyAlignment="1">
      <alignment vertical="top"/>
    </xf>
    <xf numFmtId="0" fontId="6" fillId="5" borderId="0" xfId="0" applyFont="1" applyFill="1" applyAlignment="1">
      <alignment horizontal="right" vertical="top" wrapText="1"/>
    </xf>
    <xf numFmtId="164" fontId="6" fillId="5" borderId="0" xfId="0" applyNumberFormat="1" applyFont="1" applyFill="1" applyAlignment="1">
      <alignment horizontal="right" vertical="top" wrapText="1"/>
    </xf>
    <xf numFmtId="0" fontId="2" fillId="5" borderId="0" xfId="0" applyFont="1" applyFill="1" applyAlignment="1">
      <alignment vertical="top"/>
    </xf>
    <xf numFmtId="0" fontId="2" fillId="5" borderId="0" xfId="0" applyFont="1" applyFill="1" applyAlignment="1"/>
    <xf numFmtId="0" fontId="6" fillId="6" borderId="0" xfId="0" applyFont="1" applyFill="1" applyAlignment="1">
      <alignment horizontal="right" vertical="top" wrapText="1"/>
    </xf>
    <xf numFmtId="164" fontId="6" fillId="6" borderId="0" xfId="0" applyNumberFormat="1" applyFont="1" applyFill="1" applyAlignment="1">
      <alignment horizontal="right" vertical="top" wrapText="1"/>
    </xf>
    <xf numFmtId="0" fontId="2" fillId="6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6" fillId="6" borderId="0" xfId="0" applyFont="1" applyFill="1" applyAlignment="1">
      <alignment vertical="top" wrapText="1"/>
    </xf>
    <xf numFmtId="0" fontId="6" fillId="6" borderId="0" xfId="0" applyFont="1" applyFill="1" applyAlignment="1">
      <alignment vertical="top" wrapText="1"/>
    </xf>
    <xf numFmtId="0" fontId="2" fillId="6" borderId="0" xfId="0" applyFont="1" applyFill="1" applyAlignment="1"/>
    <xf numFmtId="0" fontId="2" fillId="6" borderId="0" xfId="0" applyFont="1" applyFill="1" applyAlignment="1">
      <alignment horizontal="right"/>
    </xf>
    <xf numFmtId="0" fontId="6" fillId="7" borderId="0" xfId="0" applyFont="1" applyFill="1" applyAlignment="1">
      <alignment horizontal="right" vertical="top" wrapText="1"/>
    </xf>
    <xf numFmtId="164" fontId="6" fillId="7" borderId="0" xfId="0" applyNumberFormat="1" applyFont="1" applyFill="1" applyAlignment="1">
      <alignment horizontal="right" vertical="top" wrapText="1"/>
    </xf>
    <xf numFmtId="0" fontId="6" fillId="7" borderId="0" xfId="0" applyFont="1" applyFill="1" applyAlignment="1">
      <alignment vertical="top" wrapText="1"/>
    </xf>
    <xf numFmtId="0" fontId="6" fillId="7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2" fillId="0" borderId="0" xfId="0" applyFont="1" applyAlignment="1"/>
    <xf numFmtId="0" fontId="6" fillId="8" borderId="0" xfId="0" applyFont="1" applyFill="1" applyAlignment="1">
      <alignment horizontal="right" vertical="top" wrapText="1"/>
    </xf>
    <xf numFmtId="164" fontId="6" fillId="8" borderId="0" xfId="0" applyNumberFormat="1" applyFont="1" applyFill="1" applyAlignment="1">
      <alignment horizontal="right" vertical="top" wrapText="1"/>
    </xf>
    <xf numFmtId="0" fontId="6" fillId="8" borderId="0" xfId="0" applyFont="1" applyFill="1" applyAlignment="1">
      <alignment vertical="top" wrapText="1"/>
    </xf>
    <xf numFmtId="0" fontId="6" fillId="8" borderId="0" xfId="0" applyFont="1" applyFill="1" applyAlignment="1">
      <alignment vertical="top" wrapText="1"/>
    </xf>
    <xf numFmtId="0" fontId="6" fillId="8" borderId="0" xfId="0" applyFont="1" applyFill="1" applyAlignment="1">
      <alignment vertical="top" wrapText="1"/>
    </xf>
    <xf numFmtId="0" fontId="2" fillId="8" borderId="0" xfId="0" applyFont="1" applyFill="1" applyAlignment="1"/>
    <xf numFmtId="0" fontId="2" fillId="4" borderId="3" xfId="0" applyFont="1" applyFill="1" applyBorder="1" applyAlignment="1">
      <alignment vertical="top"/>
    </xf>
    <xf numFmtId="0" fontId="7" fillId="0" borderId="0" xfId="0" applyFont="1" applyAlignment="1">
      <alignment vertical="top" wrapText="1"/>
    </xf>
    <xf numFmtId="0" fontId="2" fillId="8" borderId="0" xfId="0" applyFont="1" applyFill="1" applyAlignment="1">
      <alignment vertical="top"/>
    </xf>
    <xf numFmtId="0" fontId="7" fillId="8" borderId="0" xfId="0" applyFont="1" applyFill="1" applyAlignment="1">
      <alignment vertical="top" wrapText="1"/>
    </xf>
    <xf numFmtId="0" fontId="2" fillId="8" borderId="0" xfId="0" applyFont="1" applyFill="1" applyAlignment="1">
      <alignment vertical="top"/>
    </xf>
    <xf numFmtId="0" fontId="6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2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165" fontId="5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0" fontId="1" fillId="3" borderId="0" xfId="0" applyFont="1" applyFill="1" applyAlignment="1">
      <alignment horizontal="center" wrapText="1"/>
    </xf>
    <xf numFmtId="0" fontId="0" fillId="0" borderId="0" xfId="0" applyFont="1" applyAlignment="1"/>
    <xf numFmtId="0" fontId="1" fillId="3" borderId="1" xfId="0" applyFont="1" applyFill="1" applyBorder="1" applyAlignment="1">
      <alignment horizontal="center" wrapText="1"/>
    </xf>
    <xf numFmtId="0" fontId="3" fillId="0" borderId="2" xfId="0" applyFont="1" applyBorder="1"/>
    <xf numFmtId="164" fontId="1" fillId="3" borderId="1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1" xfId="0" applyFont="1" applyFill="1" applyBorder="1" applyAlignment="1">
      <alignment vertical="top" wrapText="1"/>
    </xf>
    <xf numFmtId="0" fontId="3" fillId="0" borderId="7" xfId="0" applyFont="1" applyBorder="1"/>
    <xf numFmtId="0" fontId="1" fillId="2" borderId="0" xfId="0" applyFont="1" applyFill="1" applyAlignment="1">
      <alignment horizontal="center" wrapText="1"/>
    </xf>
    <xf numFmtId="0" fontId="14" fillId="9" borderId="0" xfId="0" applyFont="1" applyFill="1" applyAlignment="1">
      <alignment horizontal="right" vertical="top" wrapText="1"/>
    </xf>
    <xf numFmtId="0" fontId="14" fillId="10" borderId="0" xfId="0" applyFont="1" applyFill="1" applyAlignment="1">
      <alignment horizontal="right" vertical="top" wrapText="1"/>
    </xf>
    <xf numFmtId="0" fontId="14" fillId="11" borderId="0" xfId="0" applyFont="1" applyFill="1" applyAlignment="1">
      <alignment horizontal="right" vertical="top" wrapText="1"/>
    </xf>
    <xf numFmtId="0" fontId="14" fillId="6" borderId="0" xfId="0" applyFont="1" applyFill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4" fillId="7" borderId="0" xfId="0" applyFont="1" applyFill="1" applyAlignment="1">
      <alignment horizontal="right" vertical="top" wrapText="1"/>
    </xf>
    <xf numFmtId="0" fontId="14" fillId="4" borderId="0" xfId="0" applyFont="1" applyFill="1" applyAlignment="1">
      <alignment horizontal="right" vertical="top" wrapText="1"/>
    </xf>
    <xf numFmtId="0" fontId="14" fillId="8" borderId="0" xfId="0" applyFont="1" applyFill="1" applyAlignment="1">
      <alignment horizontal="right" vertical="top" wrapText="1"/>
    </xf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71"/>
  <sheetViews>
    <sheetView tabSelected="1" workbookViewId="0">
      <selection activeCell="A98" sqref="A82:XFD98"/>
    </sheetView>
  </sheetViews>
  <sheetFormatPr defaultColWidth="12.5703125" defaultRowHeight="15.75" customHeight="1"/>
  <sheetData>
    <row r="1" spans="1:15" ht="15.75" customHeight="1">
      <c r="A1" s="62" t="s">
        <v>0</v>
      </c>
      <c r="B1" s="54" t="s">
        <v>1</v>
      </c>
      <c r="C1" s="56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2" t="s">
        <v>7</v>
      </c>
      <c r="I1" s="53"/>
      <c r="J1" s="53"/>
      <c r="K1" s="53"/>
      <c r="L1" s="54" t="s">
        <v>8</v>
      </c>
      <c r="M1" s="1"/>
      <c r="N1" s="1"/>
      <c r="O1" s="1"/>
    </row>
    <row r="2" spans="1:15">
      <c r="A2" s="53"/>
      <c r="B2" s="55"/>
      <c r="C2" s="55"/>
      <c r="D2" s="55"/>
      <c r="E2" s="55"/>
      <c r="F2" s="55"/>
      <c r="G2" s="55"/>
      <c r="H2" s="2" t="s">
        <v>9</v>
      </c>
      <c r="I2" s="2" t="s">
        <v>10</v>
      </c>
      <c r="J2" s="2" t="s">
        <v>11</v>
      </c>
      <c r="K2" s="2" t="s">
        <v>12</v>
      </c>
      <c r="L2" s="55"/>
      <c r="M2" s="1"/>
      <c r="N2" s="1"/>
      <c r="O2" s="1"/>
    </row>
    <row r="3" spans="1:15" ht="15.75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3"/>
      <c r="N3" s="1"/>
      <c r="O3" s="1"/>
    </row>
    <row r="4" spans="1:15">
      <c r="A4" s="60" t="s">
        <v>13</v>
      </c>
      <c r="B4" s="4">
        <v>1</v>
      </c>
      <c r="C4" s="5">
        <v>44918</v>
      </c>
      <c r="D4" s="6" t="s">
        <v>14</v>
      </c>
      <c r="E4" s="7" t="s">
        <v>15</v>
      </c>
      <c r="F4" s="6" t="s">
        <v>16</v>
      </c>
      <c r="G4" s="6"/>
      <c r="H4" s="8">
        <v>8</v>
      </c>
      <c r="I4" s="6"/>
      <c r="J4" s="6"/>
      <c r="K4" s="6"/>
      <c r="L4" s="4">
        <v>1701.1</v>
      </c>
      <c r="M4" s="1"/>
      <c r="N4" s="9" t="s">
        <v>17</v>
      </c>
      <c r="O4" s="1"/>
    </row>
    <row r="5" spans="1:15">
      <c r="A5" s="61"/>
      <c r="B5" s="4">
        <f t="shared" ref="B5:B77" si="0">(B4+1)</f>
        <v>2</v>
      </c>
      <c r="C5" s="10">
        <f t="shared" ref="C5:C81" si="1">C4+1</f>
        <v>44919</v>
      </c>
      <c r="D5" s="7" t="s">
        <v>15</v>
      </c>
      <c r="E5" s="6" t="s">
        <v>18</v>
      </c>
      <c r="F5" s="6" t="s">
        <v>16</v>
      </c>
      <c r="G5" s="1"/>
      <c r="H5" s="8">
        <v>19</v>
      </c>
      <c r="I5" s="6"/>
      <c r="J5" s="6"/>
      <c r="K5" s="6"/>
      <c r="L5" s="4">
        <v>1721.2</v>
      </c>
      <c r="M5" s="1"/>
      <c r="N5" s="1"/>
      <c r="O5" s="1"/>
    </row>
    <row r="6" spans="1:15">
      <c r="A6" s="61"/>
      <c r="B6" s="4">
        <f t="shared" si="0"/>
        <v>3</v>
      </c>
      <c r="C6" s="10">
        <f t="shared" si="1"/>
        <v>44920</v>
      </c>
      <c r="D6" s="6" t="s">
        <v>19</v>
      </c>
      <c r="E6" s="6" t="s">
        <v>20</v>
      </c>
      <c r="F6" s="6" t="s">
        <v>16</v>
      </c>
      <c r="G6" s="6"/>
      <c r="H6" s="4">
        <f t="shared" ref="H6:H42" si="2">L6-L5</f>
        <v>23.399999999999864</v>
      </c>
      <c r="I6" s="6"/>
      <c r="J6" s="6"/>
      <c r="K6" s="6"/>
      <c r="L6" s="4">
        <v>1744.6</v>
      </c>
      <c r="M6" s="1"/>
      <c r="N6" s="1"/>
      <c r="O6" s="1"/>
    </row>
    <row r="7" spans="1:15">
      <c r="A7" s="61"/>
      <c r="B7" s="4">
        <f t="shared" si="0"/>
        <v>4</v>
      </c>
      <c r="C7" s="10">
        <f t="shared" si="1"/>
        <v>44921</v>
      </c>
      <c r="D7" s="6" t="s">
        <v>20</v>
      </c>
      <c r="E7" s="6" t="s">
        <v>21</v>
      </c>
      <c r="F7" s="6" t="s">
        <v>16</v>
      </c>
      <c r="G7" s="6"/>
      <c r="H7" s="4">
        <f t="shared" si="2"/>
        <v>23.800000000000182</v>
      </c>
      <c r="I7" s="6"/>
      <c r="J7" s="6"/>
      <c r="K7" s="6"/>
      <c r="L7" s="4">
        <v>1768.4</v>
      </c>
      <c r="M7" s="1"/>
      <c r="N7" s="1"/>
      <c r="O7" s="1"/>
    </row>
    <row r="8" spans="1:15">
      <c r="A8" s="61"/>
      <c r="B8" s="4">
        <f t="shared" si="0"/>
        <v>5</v>
      </c>
      <c r="C8" s="10">
        <f t="shared" si="1"/>
        <v>44922</v>
      </c>
      <c r="D8" s="7" t="s">
        <v>22</v>
      </c>
      <c r="E8" s="6" t="s">
        <v>23</v>
      </c>
      <c r="F8" s="6"/>
      <c r="G8" s="6"/>
      <c r="H8" s="4">
        <f t="shared" si="2"/>
        <v>13.899999999999864</v>
      </c>
      <c r="I8" s="6"/>
      <c r="J8" s="6"/>
      <c r="K8" s="6"/>
      <c r="L8" s="4">
        <v>1782.3</v>
      </c>
      <c r="M8" s="1"/>
      <c r="N8" s="1"/>
      <c r="O8" s="1"/>
    </row>
    <row r="9" spans="1:15">
      <c r="A9" s="61"/>
      <c r="B9" s="11">
        <f t="shared" si="0"/>
        <v>6</v>
      </c>
      <c r="C9" s="12">
        <f t="shared" si="1"/>
        <v>44923</v>
      </c>
      <c r="D9" s="13" t="s">
        <v>24</v>
      </c>
      <c r="E9" s="13"/>
      <c r="F9" s="14"/>
      <c r="G9" s="15"/>
      <c r="H9" s="11">
        <f t="shared" si="2"/>
        <v>0</v>
      </c>
      <c r="I9" s="15"/>
      <c r="J9" s="15"/>
      <c r="K9" s="15"/>
      <c r="L9" s="11">
        <v>1782.3</v>
      </c>
      <c r="M9" s="1"/>
      <c r="N9" s="9"/>
      <c r="O9" s="1"/>
    </row>
    <row r="10" spans="1:15">
      <c r="A10" s="55"/>
      <c r="B10" s="16">
        <f t="shared" si="0"/>
        <v>7</v>
      </c>
      <c r="C10" s="17">
        <f t="shared" si="1"/>
        <v>44924</v>
      </c>
      <c r="D10" s="18" t="s">
        <v>23</v>
      </c>
      <c r="E10" s="18" t="s">
        <v>25</v>
      </c>
      <c r="F10" s="19" t="s">
        <v>16</v>
      </c>
      <c r="G10" s="18"/>
      <c r="H10" s="16">
        <f t="shared" si="2"/>
        <v>21.200000000000045</v>
      </c>
      <c r="I10" s="18"/>
      <c r="J10" s="18"/>
      <c r="K10" s="18"/>
      <c r="L10" s="16">
        <v>1803.5</v>
      </c>
      <c r="M10" s="1"/>
      <c r="N10" s="1"/>
      <c r="O10" s="1"/>
    </row>
    <row r="11" spans="1:15">
      <c r="A11" s="60" t="s">
        <v>26</v>
      </c>
      <c r="B11" s="4">
        <f t="shared" si="0"/>
        <v>8</v>
      </c>
      <c r="C11" s="10">
        <f t="shared" si="1"/>
        <v>44925</v>
      </c>
      <c r="D11" s="6" t="s">
        <v>25</v>
      </c>
      <c r="E11" s="6" t="s">
        <v>27</v>
      </c>
      <c r="F11" s="7" t="s">
        <v>28</v>
      </c>
      <c r="G11" s="6" t="s">
        <v>29</v>
      </c>
      <c r="H11" s="4">
        <f t="shared" si="2"/>
        <v>22.200000000000045</v>
      </c>
      <c r="I11" s="6"/>
      <c r="J11" s="6"/>
      <c r="K11" s="6"/>
      <c r="L11" s="4">
        <v>1825.7</v>
      </c>
      <c r="M11" s="1"/>
      <c r="N11" s="1"/>
      <c r="O11" s="1"/>
    </row>
    <row r="12" spans="1:15" ht="45">
      <c r="A12" s="61"/>
      <c r="B12" s="4">
        <f t="shared" si="0"/>
        <v>9</v>
      </c>
      <c r="C12" s="10">
        <f t="shared" si="1"/>
        <v>44926</v>
      </c>
      <c r="D12" s="6" t="s">
        <v>27</v>
      </c>
      <c r="E12" s="6" t="s">
        <v>30</v>
      </c>
      <c r="F12" s="7" t="s">
        <v>31</v>
      </c>
      <c r="G12" s="6" t="s">
        <v>32</v>
      </c>
      <c r="H12" s="4">
        <f t="shared" si="2"/>
        <v>9.5999999999999091</v>
      </c>
      <c r="I12" s="6"/>
      <c r="J12" s="6"/>
      <c r="K12" s="6"/>
      <c r="L12" s="4">
        <v>1835.3</v>
      </c>
      <c r="M12" s="1"/>
      <c r="N12" s="1"/>
      <c r="O12" s="1"/>
    </row>
    <row r="13" spans="1:15" ht="15">
      <c r="A13" s="61"/>
      <c r="B13" s="20">
        <f t="shared" si="0"/>
        <v>10</v>
      </c>
      <c r="C13" s="21">
        <f t="shared" si="1"/>
        <v>44927</v>
      </c>
      <c r="D13" s="22" t="s">
        <v>33</v>
      </c>
      <c r="E13" s="22" t="s">
        <v>34</v>
      </c>
      <c r="F13" s="23" t="s">
        <v>28</v>
      </c>
      <c r="G13" s="22" t="s">
        <v>35</v>
      </c>
      <c r="H13" s="20">
        <f t="shared" si="2"/>
        <v>13.900000000000091</v>
      </c>
      <c r="I13" s="22"/>
      <c r="J13" s="22"/>
      <c r="K13" s="22"/>
      <c r="L13" s="20">
        <v>1849.2</v>
      </c>
      <c r="M13" s="1"/>
      <c r="N13" s="1"/>
      <c r="O13" s="1"/>
    </row>
    <row r="14" spans="1:15" ht="15">
      <c r="A14" s="61"/>
      <c r="B14" s="16">
        <f t="shared" si="0"/>
        <v>11</v>
      </c>
      <c r="C14" s="17">
        <f t="shared" si="1"/>
        <v>44928</v>
      </c>
      <c r="D14" s="18" t="s">
        <v>34</v>
      </c>
      <c r="E14" s="18" t="s">
        <v>36</v>
      </c>
      <c r="F14" s="24" t="s">
        <v>28</v>
      </c>
      <c r="G14" s="18" t="s">
        <v>37</v>
      </c>
      <c r="H14" s="4">
        <f t="shared" si="2"/>
        <v>10.700000000000045</v>
      </c>
      <c r="I14" s="18"/>
      <c r="J14" s="18"/>
      <c r="K14" s="18"/>
      <c r="L14" s="16">
        <v>1859.9</v>
      </c>
      <c r="M14" s="1"/>
      <c r="N14" s="1"/>
      <c r="O14" s="1"/>
    </row>
    <row r="15" spans="1:15" ht="15">
      <c r="A15" s="61"/>
      <c r="B15" s="20">
        <f t="shared" si="0"/>
        <v>12</v>
      </c>
      <c r="C15" s="21">
        <f t="shared" si="1"/>
        <v>44929</v>
      </c>
      <c r="D15" s="25" t="s">
        <v>36</v>
      </c>
      <c r="E15" s="25" t="s">
        <v>38</v>
      </c>
      <c r="F15" s="26" t="s">
        <v>28</v>
      </c>
      <c r="G15" s="27" t="s">
        <v>32</v>
      </c>
      <c r="H15" s="20">
        <f t="shared" si="2"/>
        <v>7.6999999999998181</v>
      </c>
      <c r="I15" s="25"/>
      <c r="J15" s="25"/>
      <c r="K15" s="25"/>
      <c r="L15" s="28">
        <v>1867.6</v>
      </c>
      <c r="M15" s="1"/>
      <c r="N15" s="1"/>
      <c r="O15" s="1"/>
    </row>
    <row r="16" spans="1:15" ht="15">
      <c r="A16" s="61"/>
      <c r="B16" s="20">
        <f t="shared" si="0"/>
        <v>13</v>
      </c>
      <c r="C16" s="21">
        <f t="shared" si="1"/>
        <v>44930</v>
      </c>
      <c r="D16" s="25" t="s">
        <v>38</v>
      </c>
      <c r="E16" s="25" t="s">
        <v>39</v>
      </c>
      <c r="F16" s="26" t="s">
        <v>28</v>
      </c>
      <c r="G16" s="25" t="s">
        <v>32</v>
      </c>
      <c r="H16" s="20">
        <f t="shared" si="2"/>
        <v>5.6000000000001364</v>
      </c>
      <c r="I16" s="25"/>
      <c r="J16" s="25"/>
      <c r="K16" s="25"/>
      <c r="L16" s="20">
        <v>1873.2</v>
      </c>
      <c r="M16" s="1"/>
      <c r="N16" s="1"/>
      <c r="O16" s="1"/>
    </row>
    <row r="17" spans="1:15" ht="30">
      <c r="A17" s="55"/>
      <c r="B17" s="4">
        <f t="shared" si="0"/>
        <v>14</v>
      </c>
      <c r="C17" s="10">
        <f t="shared" si="1"/>
        <v>44931</v>
      </c>
      <c r="D17" s="6" t="s">
        <v>39</v>
      </c>
      <c r="E17" s="6" t="s">
        <v>40</v>
      </c>
      <c r="F17" s="7" t="s">
        <v>28</v>
      </c>
      <c r="G17" s="6" t="s">
        <v>41</v>
      </c>
      <c r="H17" s="4">
        <f t="shared" si="2"/>
        <v>15.099999999999909</v>
      </c>
      <c r="I17" s="6"/>
      <c r="J17" s="6"/>
      <c r="K17" s="6"/>
      <c r="L17" s="4">
        <v>1888.3</v>
      </c>
      <c r="M17" s="1"/>
      <c r="N17" s="1"/>
      <c r="O17" s="1"/>
    </row>
    <row r="18" spans="1:15" ht="30">
      <c r="A18" s="60" t="s">
        <v>42</v>
      </c>
      <c r="B18" s="4">
        <f t="shared" si="0"/>
        <v>15</v>
      </c>
      <c r="C18" s="10">
        <f t="shared" si="1"/>
        <v>44932</v>
      </c>
      <c r="D18" s="6" t="s">
        <v>40</v>
      </c>
      <c r="E18" s="6" t="s">
        <v>43</v>
      </c>
      <c r="F18" s="7" t="s">
        <v>28</v>
      </c>
      <c r="G18" s="6" t="s">
        <v>44</v>
      </c>
      <c r="H18" s="4">
        <f t="shared" si="2"/>
        <v>6.7999999999999545</v>
      </c>
      <c r="I18" s="6"/>
      <c r="J18" s="6"/>
      <c r="K18" s="6"/>
      <c r="L18" s="4">
        <v>1895.1</v>
      </c>
      <c r="M18" s="1"/>
      <c r="N18" s="1"/>
      <c r="O18" s="1"/>
    </row>
    <row r="19" spans="1:15" ht="30">
      <c r="A19" s="61"/>
      <c r="B19" s="4">
        <f t="shared" si="0"/>
        <v>16</v>
      </c>
      <c r="C19" s="10">
        <f t="shared" si="1"/>
        <v>44933</v>
      </c>
      <c r="D19" s="6" t="s">
        <v>43</v>
      </c>
      <c r="E19" s="6" t="s">
        <v>45</v>
      </c>
      <c r="F19" s="7" t="s">
        <v>28</v>
      </c>
      <c r="G19" s="6" t="s">
        <v>32</v>
      </c>
      <c r="H19" s="4">
        <f t="shared" si="2"/>
        <v>10.400000000000091</v>
      </c>
      <c r="I19" s="6"/>
      <c r="J19" s="6"/>
      <c r="K19" s="6"/>
      <c r="L19" s="4">
        <v>1905.5</v>
      </c>
      <c r="M19" s="1"/>
      <c r="N19" s="1"/>
      <c r="O19" s="1"/>
    </row>
    <row r="20" spans="1:15" ht="15">
      <c r="A20" s="61"/>
      <c r="B20" s="4">
        <f t="shared" si="0"/>
        <v>17</v>
      </c>
      <c r="C20" s="10">
        <f t="shared" si="1"/>
        <v>44934</v>
      </c>
      <c r="D20" s="6" t="s">
        <v>45</v>
      </c>
      <c r="E20" s="6" t="s">
        <v>46</v>
      </c>
      <c r="F20" s="7" t="s">
        <v>28</v>
      </c>
      <c r="G20" s="6" t="s">
        <v>47</v>
      </c>
      <c r="H20" s="67">
        <f t="shared" si="2"/>
        <v>18.200000000000045</v>
      </c>
      <c r="I20" s="6"/>
      <c r="J20" s="6"/>
      <c r="K20" s="6"/>
      <c r="L20" s="4">
        <v>1923.7</v>
      </c>
      <c r="M20" s="1"/>
      <c r="N20" s="1"/>
      <c r="O20" s="1"/>
    </row>
    <row r="21" spans="1:15" ht="15">
      <c r="A21" s="61"/>
      <c r="B21" s="29">
        <f t="shared" si="0"/>
        <v>18</v>
      </c>
      <c r="C21" s="30">
        <f t="shared" si="1"/>
        <v>44935</v>
      </c>
      <c r="D21" s="31" t="s">
        <v>46</v>
      </c>
      <c r="E21" s="31" t="s">
        <v>48</v>
      </c>
      <c r="F21" s="32" t="s">
        <v>16</v>
      </c>
      <c r="G21" s="31" t="s">
        <v>29</v>
      </c>
      <c r="H21" s="68">
        <f t="shared" si="2"/>
        <v>20.200000000000045</v>
      </c>
      <c r="I21" s="31"/>
      <c r="J21" s="31"/>
      <c r="K21" s="31"/>
      <c r="L21" s="29">
        <v>1943.9</v>
      </c>
      <c r="M21" s="1"/>
      <c r="N21" s="1"/>
      <c r="O21" s="1"/>
    </row>
    <row r="22" spans="1:15" ht="15">
      <c r="A22" s="61"/>
      <c r="B22" s="11">
        <f t="shared" si="0"/>
        <v>19</v>
      </c>
      <c r="C22" s="12">
        <f t="shared" si="1"/>
        <v>44936</v>
      </c>
      <c r="D22" s="15" t="s">
        <v>49</v>
      </c>
      <c r="E22" s="15"/>
      <c r="F22" s="33" t="s">
        <v>16</v>
      </c>
      <c r="G22" s="15"/>
      <c r="H22" s="69">
        <f t="shared" si="2"/>
        <v>0</v>
      </c>
      <c r="I22" s="15"/>
      <c r="J22" s="15"/>
      <c r="K22" s="15"/>
      <c r="L22" s="11">
        <v>1943.9</v>
      </c>
      <c r="M22" s="1"/>
      <c r="N22" s="1"/>
      <c r="O22" s="1"/>
    </row>
    <row r="23" spans="1:15" ht="15">
      <c r="A23" s="61"/>
      <c r="B23" s="4">
        <f t="shared" si="0"/>
        <v>20</v>
      </c>
      <c r="C23" s="10">
        <f t="shared" si="1"/>
        <v>44937</v>
      </c>
      <c r="D23" s="6" t="s">
        <v>48</v>
      </c>
      <c r="E23" s="6" t="s">
        <v>50</v>
      </c>
      <c r="F23" s="7" t="s">
        <v>28</v>
      </c>
      <c r="G23" s="6" t="s">
        <v>51</v>
      </c>
      <c r="H23" s="67">
        <f t="shared" si="2"/>
        <v>23.599999999999909</v>
      </c>
      <c r="I23" s="6"/>
      <c r="J23" s="6"/>
      <c r="K23" s="6"/>
      <c r="L23" s="4">
        <v>1967.5</v>
      </c>
      <c r="M23" s="1"/>
      <c r="N23" s="1"/>
      <c r="O23" s="1"/>
    </row>
    <row r="24" spans="1:15" ht="15">
      <c r="A24" s="55"/>
      <c r="B24" s="4">
        <f t="shared" si="0"/>
        <v>21</v>
      </c>
      <c r="C24" s="10">
        <f t="shared" si="1"/>
        <v>44938</v>
      </c>
      <c r="D24" s="6" t="s">
        <v>50</v>
      </c>
      <c r="E24" s="34" t="s">
        <v>52</v>
      </c>
      <c r="F24" s="7" t="s">
        <v>53</v>
      </c>
      <c r="G24" s="34" t="s">
        <v>54</v>
      </c>
      <c r="H24" s="67">
        <f t="shared" si="2"/>
        <v>6.0999999999999091</v>
      </c>
      <c r="I24" s="6"/>
      <c r="J24" s="6"/>
      <c r="K24" s="6"/>
      <c r="L24" s="4">
        <v>1973.6</v>
      </c>
      <c r="M24" s="1"/>
      <c r="N24" s="1"/>
      <c r="O24" s="1"/>
    </row>
    <row r="25" spans="1:15" ht="30">
      <c r="A25" s="60" t="s">
        <v>55</v>
      </c>
      <c r="B25" s="4">
        <f t="shared" si="0"/>
        <v>22</v>
      </c>
      <c r="C25" s="10">
        <f t="shared" si="1"/>
        <v>44939</v>
      </c>
      <c r="D25" s="6" t="s">
        <v>52</v>
      </c>
      <c r="E25" s="6" t="s">
        <v>56</v>
      </c>
      <c r="F25" s="7" t="s">
        <v>28</v>
      </c>
      <c r="G25" s="6" t="s">
        <v>57</v>
      </c>
      <c r="H25" s="67">
        <f t="shared" si="2"/>
        <v>8.3000000000001819</v>
      </c>
      <c r="I25" s="6"/>
      <c r="J25" s="6"/>
      <c r="K25" s="6"/>
      <c r="L25" s="4">
        <v>1981.9</v>
      </c>
      <c r="M25" s="1"/>
      <c r="N25" s="1"/>
      <c r="O25" s="1"/>
    </row>
    <row r="26" spans="1:15" ht="30">
      <c r="A26" s="61"/>
      <c r="B26" s="4">
        <f t="shared" si="0"/>
        <v>23</v>
      </c>
      <c r="C26" s="10">
        <f t="shared" si="1"/>
        <v>44940</v>
      </c>
      <c r="D26" s="6" t="s">
        <v>56</v>
      </c>
      <c r="E26" s="6" t="s">
        <v>58</v>
      </c>
      <c r="F26" s="7" t="s">
        <v>28</v>
      </c>
      <c r="G26" s="6" t="s">
        <v>54</v>
      </c>
      <c r="H26" s="67">
        <f t="shared" si="2"/>
        <v>7.0999999999999091</v>
      </c>
      <c r="I26" s="6"/>
      <c r="J26" s="6"/>
      <c r="K26" s="6"/>
      <c r="L26" s="4">
        <v>1989</v>
      </c>
      <c r="M26" s="1"/>
      <c r="N26" s="1"/>
      <c r="O26" s="1"/>
    </row>
    <row r="27" spans="1:15" ht="30">
      <c r="A27" s="61"/>
      <c r="B27" s="4">
        <f t="shared" si="0"/>
        <v>24</v>
      </c>
      <c r="C27" s="10">
        <f t="shared" si="1"/>
        <v>44941</v>
      </c>
      <c r="D27" s="6" t="s">
        <v>58</v>
      </c>
      <c r="E27" s="71" t="s">
        <v>59</v>
      </c>
      <c r="F27" s="7" t="s">
        <v>28</v>
      </c>
      <c r="G27" s="34" t="s">
        <v>57</v>
      </c>
      <c r="H27" s="67">
        <f t="shared" si="2"/>
        <v>7.9000000000000909</v>
      </c>
      <c r="I27" s="6"/>
      <c r="J27" s="6"/>
      <c r="K27" s="6"/>
      <c r="L27" s="4">
        <v>1996.9</v>
      </c>
      <c r="M27" s="1"/>
      <c r="N27" s="1"/>
      <c r="O27" s="1"/>
    </row>
    <row r="28" spans="1:15" ht="60">
      <c r="A28" s="61"/>
      <c r="B28" s="20">
        <f t="shared" si="0"/>
        <v>25</v>
      </c>
      <c r="C28" s="21">
        <f t="shared" si="1"/>
        <v>44942</v>
      </c>
      <c r="D28" s="25" t="s">
        <v>59</v>
      </c>
      <c r="E28" s="25" t="s">
        <v>60</v>
      </c>
      <c r="F28" s="26" t="s">
        <v>28</v>
      </c>
      <c r="G28" s="25" t="s">
        <v>61</v>
      </c>
      <c r="H28" s="66">
        <f t="shared" si="2"/>
        <v>8</v>
      </c>
      <c r="I28" s="25"/>
      <c r="J28" s="25"/>
      <c r="K28" s="25"/>
      <c r="L28" s="20">
        <v>2004.9</v>
      </c>
      <c r="M28" s="1"/>
      <c r="N28" s="1"/>
      <c r="O28" s="1"/>
    </row>
    <row r="29" spans="1:15" ht="15">
      <c r="A29" s="61"/>
      <c r="B29" s="20">
        <f t="shared" si="0"/>
        <v>26</v>
      </c>
      <c r="C29" s="21">
        <f t="shared" si="1"/>
        <v>44943</v>
      </c>
      <c r="D29" s="25" t="s">
        <v>60</v>
      </c>
      <c r="E29" s="25" t="s">
        <v>62</v>
      </c>
      <c r="F29" s="26" t="s">
        <v>28</v>
      </c>
      <c r="G29" s="25" t="s">
        <v>63</v>
      </c>
      <c r="H29" s="66">
        <f t="shared" si="2"/>
        <v>26</v>
      </c>
      <c r="I29" s="25"/>
      <c r="J29" s="25"/>
      <c r="K29" s="25"/>
      <c r="L29" s="20">
        <v>2030.9</v>
      </c>
      <c r="M29" s="1"/>
      <c r="N29" s="1"/>
      <c r="O29" s="1"/>
    </row>
    <row r="30" spans="1:15" ht="45">
      <c r="A30" s="61"/>
      <c r="B30" s="35">
        <f t="shared" si="0"/>
        <v>27</v>
      </c>
      <c r="C30" s="36">
        <f t="shared" si="1"/>
        <v>44944</v>
      </c>
      <c r="D30" s="37" t="s">
        <v>62</v>
      </c>
      <c r="E30" s="37" t="s">
        <v>64</v>
      </c>
      <c r="F30" s="38" t="s">
        <v>65</v>
      </c>
      <c r="G30" s="37" t="s">
        <v>66</v>
      </c>
      <c r="H30" s="70">
        <f t="shared" si="2"/>
        <v>28.5</v>
      </c>
      <c r="I30" s="37"/>
      <c r="J30" s="37"/>
      <c r="K30" s="37"/>
      <c r="L30" s="35">
        <v>2059.4</v>
      </c>
      <c r="M30" s="1"/>
      <c r="N30" s="1"/>
      <c r="O30" s="1"/>
    </row>
    <row r="31" spans="1:15" ht="15">
      <c r="A31" s="55"/>
      <c r="B31" s="11">
        <f t="shared" si="0"/>
        <v>28</v>
      </c>
      <c r="C31" s="12">
        <f t="shared" si="1"/>
        <v>44945</v>
      </c>
      <c r="D31" s="15" t="s">
        <v>67</v>
      </c>
      <c r="E31" s="15"/>
      <c r="F31" s="33" t="s">
        <v>65</v>
      </c>
      <c r="G31" s="15"/>
      <c r="H31" s="69">
        <f t="shared" si="2"/>
        <v>0</v>
      </c>
      <c r="I31" s="15"/>
      <c r="J31" s="15"/>
      <c r="K31" s="15"/>
      <c r="L31" s="11">
        <v>2059.4</v>
      </c>
      <c r="M31" s="1"/>
      <c r="N31" s="1"/>
      <c r="O31" s="1"/>
    </row>
    <row r="32" spans="1:15" ht="45">
      <c r="A32" s="60" t="s">
        <v>68</v>
      </c>
      <c r="B32" s="4">
        <f t="shared" si="0"/>
        <v>29</v>
      </c>
      <c r="C32" s="10">
        <f t="shared" si="1"/>
        <v>44946</v>
      </c>
      <c r="D32" s="6" t="s">
        <v>69</v>
      </c>
      <c r="E32" s="6" t="s">
        <v>70</v>
      </c>
      <c r="F32" s="7" t="s">
        <v>28</v>
      </c>
      <c r="G32" s="6" t="s">
        <v>51</v>
      </c>
      <c r="H32" s="63">
        <f t="shared" si="2"/>
        <v>25.299999999999727</v>
      </c>
      <c r="I32" s="6"/>
      <c r="J32" s="6"/>
      <c r="K32" s="6"/>
      <c r="L32" s="4">
        <v>2084.6999999999998</v>
      </c>
      <c r="M32" s="1"/>
      <c r="N32" s="1"/>
      <c r="O32" s="1"/>
    </row>
    <row r="33" spans="1:15" ht="30">
      <c r="A33" s="61"/>
      <c r="B33" s="4">
        <f t="shared" si="0"/>
        <v>30</v>
      </c>
      <c r="C33" s="10">
        <f t="shared" si="1"/>
        <v>44947</v>
      </c>
      <c r="D33" s="6" t="s">
        <v>70</v>
      </c>
      <c r="E33" s="6" t="s">
        <v>71</v>
      </c>
      <c r="F33" s="7" t="s">
        <v>28</v>
      </c>
      <c r="G33" s="6" t="s">
        <v>72</v>
      </c>
      <c r="H33" s="63">
        <f t="shared" si="2"/>
        <v>27.100000000000364</v>
      </c>
      <c r="I33" s="6"/>
      <c r="J33" s="6"/>
      <c r="K33" s="6"/>
      <c r="L33" s="4">
        <v>2111.8000000000002</v>
      </c>
      <c r="M33" s="1"/>
      <c r="N33" s="1"/>
      <c r="O33" s="1"/>
    </row>
    <row r="34" spans="1:15" ht="30">
      <c r="A34" s="61"/>
      <c r="B34" s="4">
        <f t="shared" si="0"/>
        <v>31</v>
      </c>
      <c r="C34" s="10">
        <f t="shared" si="1"/>
        <v>44948</v>
      </c>
      <c r="D34" s="6" t="s">
        <v>71</v>
      </c>
      <c r="E34" s="6" t="s">
        <v>73</v>
      </c>
      <c r="F34" s="7" t="s">
        <v>74</v>
      </c>
      <c r="G34" s="6" t="s">
        <v>75</v>
      </c>
      <c r="H34" s="67">
        <f t="shared" si="2"/>
        <v>22.599999999999909</v>
      </c>
      <c r="I34" s="6"/>
      <c r="J34" s="6"/>
      <c r="K34" s="6"/>
      <c r="L34" s="4">
        <v>2134.4</v>
      </c>
      <c r="M34" s="1"/>
      <c r="N34" s="1"/>
      <c r="O34" s="1"/>
    </row>
    <row r="35" spans="1:15" ht="45">
      <c r="A35" s="61"/>
      <c r="B35" s="4">
        <f t="shared" si="0"/>
        <v>32</v>
      </c>
      <c r="C35" s="10">
        <f t="shared" si="1"/>
        <v>44949</v>
      </c>
      <c r="D35" s="6" t="s">
        <v>73</v>
      </c>
      <c r="E35" s="6" t="s">
        <v>76</v>
      </c>
      <c r="F35" s="7" t="s">
        <v>74</v>
      </c>
      <c r="G35" s="6" t="s">
        <v>44</v>
      </c>
      <c r="H35" s="67">
        <f t="shared" si="2"/>
        <v>13.799999999999727</v>
      </c>
      <c r="I35" s="6"/>
      <c r="J35" s="6"/>
      <c r="K35" s="6"/>
      <c r="L35" s="4">
        <v>2148.1999999999998</v>
      </c>
      <c r="M35" s="1"/>
      <c r="N35" s="1"/>
      <c r="O35" s="1"/>
    </row>
    <row r="36" spans="1:15" ht="30">
      <c r="A36" s="61"/>
      <c r="B36" s="4">
        <f t="shared" si="0"/>
        <v>33</v>
      </c>
      <c r="C36" s="10">
        <f t="shared" si="1"/>
        <v>44950</v>
      </c>
      <c r="D36" s="6" t="s">
        <v>77</v>
      </c>
      <c r="E36" s="6" t="s">
        <v>78</v>
      </c>
      <c r="F36" s="7" t="s">
        <v>28</v>
      </c>
      <c r="G36" s="6" t="s">
        <v>79</v>
      </c>
      <c r="H36" s="67">
        <f t="shared" si="2"/>
        <v>13.900000000000091</v>
      </c>
      <c r="I36" s="6"/>
      <c r="J36" s="6"/>
      <c r="K36" s="6"/>
      <c r="L36" s="4">
        <v>2162.1</v>
      </c>
      <c r="M36" s="1"/>
      <c r="N36" s="1"/>
      <c r="O36" s="1"/>
    </row>
    <row r="37" spans="1:15" ht="30">
      <c r="A37" s="61"/>
      <c r="B37" s="29">
        <f t="shared" si="0"/>
        <v>34</v>
      </c>
      <c r="C37" s="30">
        <f t="shared" si="1"/>
        <v>44951</v>
      </c>
      <c r="D37" s="31" t="s">
        <v>78</v>
      </c>
      <c r="E37" s="31" t="s">
        <v>80</v>
      </c>
      <c r="F37" s="32" t="s">
        <v>65</v>
      </c>
      <c r="G37" s="31" t="s">
        <v>32</v>
      </c>
      <c r="H37" s="68">
        <f t="shared" si="2"/>
        <v>9.7000000000002728</v>
      </c>
      <c r="I37" s="31"/>
      <c r="J37" s="31"/>
      <c r="K37" s="31"/>
      <c r="L37" s="29">
        <v>2171.8000000000002</v>
      </c>
      <c r="M37" s="1"/>
      <c r="N37" s="1"/>
      <c r="O37" s="1"/>
    </row>
    <row r="38" spans="1:15" ht="15">
      <c r="A38" s="55"/>
      <c r="B38" s="11">
        <f t="shared" si="0"/>
        <v>35</v>
      </c>
      <c r="C38" s="12">
        <f t="shared" si="1"/>
        <v>44952</v>
      </c>
      <c r="D38" s="15" t="s">
        <v>81</v>
      </c>
      <c r="E38" s="13"/>
      <c r="F38" s="33" t="s">
        <v>65</v>
      </c>
      <c r="G38" s="13"/>
      <c r="H38" s="69">
        <f t="shared" si="2"/>
        <v>0</v>
      </c>
      <c r="I38" s="15"/>
      <c r="J38" s="15"/>
      <c r="K38" s="15"/>
      <c r="L38" s="11">
        <v>2171.8000000000002</v>
      </c>
      <c r="M38" s="1"/>
      <c r="N38" s="1"/>
      <c r="O38" s="1"/>
    </row>
    <row r="39" spans="1:15" ht="30">
      <c r="A39" s="60" t="s">
        <v>82</v>
      </c>
      <c r="B39" s="4">
        <f t="shared" si="0"/>
        <v>36</v>
      </c>
      <c r="C39" s="10">
        <f t="shared" si="1"/>
        <v>44953</v>
      </c>
      <c r="D39" s="6" t="s">
        <v>80</v>
      </c>
      <c r="E39" s="6" t="s">
        <v>83</v>
      </c>
      <c r="F39" s="7" t="s">
        <v>28</v>
      </c>
      <c r="G39" s="6" t="s">
        <v>84</v>
      </c>
      <c r="H39" s="63">
        <f t="shared" si="2"/>
        <v>25.099999999999909</v>
      </c>
      <c r="I39" s="6"/>
      <c r="J39" s="6"/>
      <c r="K39" s="6"/>
      <c r="L39" s="4">
        <v>2196.9</v>
      </c>
      <c r="M39" s="1"/>
      <c r="N39" s="1"/>
      <c r="O39" s="1"/>
    </row>
    <row r="40" spans="1:15" ht="30">
      <c r="A40" s="61"/>
      <c r="B40" s="4">
        <f t="shared" si="0"/>
        <v>37</v>
      </c>
      <c r="C40" s="10">
        <f t="shared" si="1"/>
        <v>44954</v>
      </c>
      <c r="D40" s="6" t="s">
        <v>83</v>
      </c>
      <c r="E40" s="6" t="s">
        <v>85</v>
      </c>
      <c r="F40" s="7" t="s">
        <v>74</v>
      </c>
      <c r="G40" s="6" t="s">
        <v>86</v>
      </c>
      <c r="H40" s="67">
        <f t="shared" si="2"/>
        <v>18.599999999999909</v>
      </c>
      <c r="I40" s="6"/>
      <c r="J40" s="6"/>
      <c r="K40" s="6"/>
      <c r="L40" s="4">
        <v>2215.5</v>
      </c>
      <c r="M40" s="1"/>
      <c r="N40" s="1"/>
      <c r="O40" s="1"/>
    </row>
    <row r="41" spans="1:15" ht="73.5">
      <c r="A41" s="61"/>
      <c r="B41" s="35">
        <f t="shared" si="0"/>
        <v>38</v>
      </c>
      <c r="C41" s="36">
        <f t="shared" si="1"/>
        <v>44955</v>
      </c>
      <c r="D41" s="37" t="s">
        <v>85</v>
      </c>
      <c r="E41" s="39" t="s">
        <v>87</v>
      </c>
      <c r="F41" s="38"/>
      <c r="G41" s="40"/>
      <c r="H41" s="70">
        <f t="shared" si="2"/>
        <v>28.199999999999818</v>
      </c>
      <c r="I41" s="37"/>
      <c r="J41" s="37"/>
      <c r="K41" s="37"/>
      <c r="L41" s="35">
        <v>2243.6999999999998</v>
      </c>
      <c r="M41" s="1"/>
      <c r="N41" s="1"/>
      <c r="O41" s="1"/>
    </row>
    <row r="42" spans="1:15" ht="15">
      <c r="A42" s="61"/>
      <c r="B42" s="11">
        <f t="shared" si="0"/>
        <v>39</v>
      </c>
      <c r="C42" s="12">
        <f t="shared" si="1"/>
        <v>44956</v>
      </c>
      <c r="D42" s="41" t="s">
        <v>88</v>
      </c>
      <c r="E42" s="15"/>
      <c r="F42" s="33"/>
      <c r="G42" s="15"/>
      <c r="H42" s="11">
        <f t="shared" si="2"/>
        <v>0</v>
      </c>
      <c r="I42" s="15"/>
      <c r="J42" s="15"/>
      <c r="K42" s="15"/>
      <c r="L42" s="11">
        <v>2243.6999999999998</v>
      </c>
      <c r="M42" s="1"/>
      <c r="N42" s="9"/>
      <c r="O42" s="1"/>
    </row>
    <row r="43" spans="1:15" ht="45">
      <c r="A43" s="61"/>
      <c r="B43" s="4">
        <f t="shared" si="0"/>
        <v>40</v>
      </c>
      <c r="C43" s="10">
        <f t="shared" si="1"/>
        <v>44957</v>
      </c>
      <c r="D43" s="42" t="s">
        <v>89</v>
      </c>
      <c r="E43" s="6" t="s">
        <v>90</v>
      </c>
      <c r="F43" s="7" t="s">
        <v>28</v>
      </c>
      <c r="G43" s="6" t="s">
        <v>91</v>
      </c>
      <c r="H43" s="4">
        <f>L43-2244.7</f>
        <v>15.5</v>
      </c>
      <c r="I43" s="6"/>
      <c r="J43" s="6"/>
      <c r="K43" s="6"/>
      <c r="L43" s="4">
        <v>2260.1999999999998</v>
      </c>
      <c r="M43" s="1"/>
      <c r="N43" s="1"/>
      <c r="O43" s="1"/>
    </row>
    <row r="44" spans="1:15" ht="15">
      <c r="A44" s="61"/>
      <c r="B44" s="4">
        <f t="shared" si="0"/>
        <v>41</v>
      </c>
      <c r="C44" s="10">
        <f t="shared" si="1"/>
        <v>44958</v>
      </c>
      <c r="D44" s="6" t="s">
        <v>90</v>
      </c>
      <c r="E44" s="6" t="s">
        <v>92</v>
      </c>
      <c r="F44" s="7" t="s">
        <v>28</v>
      </c>
      <c r="G44" s="6" t="s">
        <v>93</v>
      </c>
      <c r="H44" s="4">
        <f t="shared" ref="H44:H45" si="3">L44-L43</f>
        <v>21.200000000000273</v>
      </c>
      <c r="I44" s="6"/>
      <c r="J44" s="6"/>
      <c r="K44" s="6"/>
      <c r="L44" s="4">
        <v>2281.4</v>
      </c>
      <c r="M44" s="1"/>
      <c r="N44" s="1"/>
      <c r="O44" s="1"/>
    </row>
    <row r="45" spans="1:15" ht="60">
      <c r="A45" s="55"/>
      <c r="B45" s="35">
        <f t="shared" si="0"/>
        <v>42</v>
      </c>
      <c r="C45" s="36">
        <f t="shared" si="1"/>
        <v>44959</v>
      </c>
      <c r="D45" s="43" t="s">
        <v>92</v>
      </c>
      <c r="E45" s="44" t="s">
        <v>94</v>
      </c>
      <c r="F45" s="43"/>
      <c r="G45" s="43" t="s">
        <v>95</v>
      </c>
      <c r="H45" s="45">
        <f t="shared" si="3"/>
        <v>32.299999999999727</v>
      </c>
      <c r="I45" s="43"/>
      <c r="J45" s="43"/>
      <c r="K45" s="43"/>
      <c r="L45" s="35">
        <v>2313.6999999999998</v>
      </c>
      <c r="M45" s="1"/>
      <c r="N45" s="1"/>
      <c r="O45" s="1"/>
    </row>
    <row r="46" spans="1:15" ht="45">
      <c r="A46" s="60" t="s">
        <v>96</v>
      </c>
      <c r="B46" s="4">
        <f t="shared" si="0"/>
        <v>43</v>
      </c>
      <c r="C46" s="10">
        <f t="shared" si="1"/>
        <v>44960</v>
      </c>
      <c r="D46" s="42" t="s">
        <v>97</v>
      </c>
      <c r="E46" s="6" t="s">
        <v>98</v>
      </c>
      <c r="F46" s="7" t="s">
        <v>28</v>
      </c>
      <c r="G46" s="6" t="s">
        <v>47</v>
      </c>
      <c r="H46" s="4">
        <f>L46-2313.9</f>
        <v>18.400000000000091</v>
      </c>
      <c r="I46" s="6"/>
      <c r="J46" s="6"/>
      <c r="K46" s="6"/>
      <c r="L46" s="4">
        <v>2332.3000000000002</v>
      </c>
      <c r="M46" s="1"/>
      <c r="N46" s="1"/>
      <c r="O46" s="1"/>
    </row>
    <row r="47" spans="1:15" ht="30">
      <c r="A47" s="61"/>
      <c r="B47" s="4">
        <f t="shared" si="0"/>
        <v>44</v>
      </c>
      <c r="C47" s="10">
        <f t="shared" si="1"/>
        <v>44961</v>
      </c>
      <c r="D47" s="6" t="s">
        <v>98</v>
      </c>
      <c r="E47" s="6" t="s">
        <v>99</v>
      </c>
      <c r="F47" s="7" t="s">
        <v>28</v>
      </c>
      <c r="G47" s="6" t="s">
        <v>51</v>
      </c>
      <c r="H47" s="4">
        <f t="shared" ref="H47:H74" si="4">L47-L46</f>
        <v>20.799999999999727</v>
      </c>
      <c r="I47" s="6"/>
      <c r="J47" s="6"/>
      <c r="K47" s="6"/>
      <c r="L47" s="4">
        <v>2353.1</v>
      </c>
      <c r="M47" s="1"/>
      <c r="N47" s="1"/>
      <c r="O47" s="1"/>
    </row>
    <row r="48" spans="1:15" ht="30">
      <c r="A48" s="61"/>
      <c r="B48" s="4">
        <f t="shared" si="0"/>
        <v>45</v>
      </c>
      <c r="C48" s="10">
        <f t="shared" si="1"/>
        <v>44962</v>
      </c>
      <c r="D48" s="6" t="s">
        <v>99</v>
      </c>
      <c r="E48" s="6" t="s">
        <v>100</v>
      </c>
      <c r="F48" s="7" t="s">
        <v>74</v>
      </c>
      <c r="G48" s="6" t="s">
        <v>51</v>
      </c>
      <c r="H48" s="65">
        <f t="shared" si="4"/>
        <v>34.700000000000273</v>
      </c>
      <c r="I48" s="6"/>
      <c r="J48" s="6"/>
      <c r="K48" s="6"/>
      <c r="L48" s="4">
        <v>2387.8000000000002</v>
      </c>
      <c r="M48" s="1"/>
      <c r="N48" s="1"/>
      <c r="O48" s="1"/>
    </row>
    <row r="49" spans="1:15" ht="15">
      <c r="A49" s="61"/>
      <c r="B49" s="35">
        <f t="shared" si="0"/>
        <v>46</v>
      </c>
      <c r="C49" s="36">
        <f t="shared" si="1"/>
        <v>44963</v>
      </c>
      <c r="D49" s="43" t="s">
        <v>100</v>
      </c>
      <c r="E49" s="43" t="s">
        <v>101</v>
      </c>
      <c r="F49" s="45" t="s">
        <v>102</v>
      </c>
      <c r="G49" s="43" t="s">
        <v>86</v>
      </c>
      <c r="H49" s="45">
        <f t="shared" si="4"/>
        <v>54.199999999999818</v>
      </c>
      <c r="I49" s="43"/>
      <c r="J49" s="43"/>
      <c r="K49" s="43"/>
      <c r="L49" s="35">
        <v>2442</v>
      </c>
      <c r="M49" s="1"/>
      <c r="N49" s="1"/>
      <c r="O49" s="1"/>
    </row>
    <row r="50" spans="1:15" ht="15">
      <c r="A50" s="61"/>
      <c r="B50" s="4">
        <f t="shared" si="0"/>
        <v>47</v>
      </c>
      <c r="C50" s="10">
        <f t="shared" si="1"/>
        <v>44964</v>
      </c>
      <c r="D50" s="6" t="s">
        <v>101</v>
      </c>
      <c r="E50" s="6" t="s">
        <v>103</v>
      </c>
      <c r="F50" s="7" t="s">
        <v>74</v>
      </c>
      <c r="G50" s="6" t="s">
        <v>86</v>
      </c>
      <c r="H50" s="63">
        <f t="shared" si="4"/>
        <v>29.400000000000091</v>
      </c>
      <c r="I50" s="6"/>
      <c r="J50" s="6"/>
      <c r="K50" s="6"/>
      <c r="L50" s="4">
        <v>2471.4</v>
      </c>
      <c r="M50" s="1"/>
      <c r="N50" s="1"/>
      <c r="O50" s="1"/>
    </row>
    <row r="51" spans="1:15" ht="15">
      <c r="A51" s="61"/>
      <c r="B51" s="4">
        <f t="shared" si="0"/>
        <v>48</v>
      </c>
      <c r="C51" s="10">
        <f t="shared" si="1"/>
        <v>44965</v>
      </c>
      <c r="D51" s="6" t="s">
        <v>103</v>
      </c>
      <c r="E51" s="6" t="s">
        <v>104</v>
      </c>
      <c r="F51" s="7" t="s">
        <v>74</v>
      </c>
      <c r="G51" s="6" t="s">
        <v>79</v>
      </c>
      <c r="H51" s="63">
        <f t="shared" si="4"/>
        <v>27.799999999999727</v>
      </c>
      <c r="I51" s="6"/>
      <c r="J51" s="6"/>
      <c r="K51" s="6"/>
      <c r="L51" s="4">
        <v>2499.1999999999998</v>
      </c>
      <c r="M51" s="1"/>
      <c r="N51" s="1"/>
      <c r="O51" s="1"/>
    </row>
    <row r="52" spans="1:15" ht="30">
      <c r="A52" s="55"/>
      <c r="B52" s="4">
        <f t="shared" si="0"/>
        <v>49</v>
      </c>
      <c r="C52" s="10">
        <f t="shared" si="1"/>
        <v>44966</v>
      </c>
      <c r="D52" s="6" t="s">
        <v>104</v>
      </c>
      <c r="E52" s="6" t="s">
        <v>105</v>
      </c>
      <c r="F52" s="7" t="s">
        <v>28</v>
      </c>
      <c r="G52" s="6" t="s">
        <v>63</v>
      </c>
      <c r="H52" s="4">
        <f t="shared" si="4"/>
        <v>24.600000000000364</v>
      </c>
      <c r="I52" s="6"/>
      <c r="J52" s="6"/>
      <c r="K52" s="6"/>
      <c r="L52" s="4">
        <v>2523.8000000000002</v>
      </c>
      <c r="M52" s="1"/>
      <c r="N52" s="1"/>
      <c r="O52" s="1"/>
    </row>
    <row r="53" spans="1:15" ht="45">
      <c r="A53" s="60" t="s">
        <v>106</v>
      </c>
      <c r="B53" s="4">
        <f t="shared" si="0"/>
        <v>50</v>
      </c>
      <c r="C53" s="10">
        <f t="shared" si="1"/>
        <v>44967</v>
      </c>
      <c r="D53" s="6" t="s">
        <v>105</v>
      </c>
      <c r="E53" s="6" t="s">
        <v>107</v>
      </c>
      <c r="F53" s="7" t="s">
        <v>74</v>
      </c>
      <c r="G53" s="6" t="s">
        <v>108</v>
      </c>
      <c r="H53" s="4">
        <f t="shared" si="4"/>
        <v>13.599999999999909</v>
      </c>
      <c r="I53" s="6"/>
      <c r="J53" s="6"/>
      <c r="K53" s="6"/>
      <c r="L53" s="4">
        <v>2537.4</v>
      </c>
      <c r="M53" s="1"/>
      <c r="N53" s="1"/>
      <c r="O53" s="1"/>
    </row>
    <row r="54" spans="1:15" ht="15">
      <c r="A54" s="61"/>
      <c r="B54" s="20">
        <f t="shared" si="0"/>
        <v>51</v>
      </c>
      <c r="C54" s="21">
        <f t="shared" si="1"/>
        <v>44968</v>
      </c>
      <c r="D54" s="25" t="s">
        <v>109</v>
      </c>
      <c r="E54" s="25" t="s">
        <v>110</v>
      </c>
      <c r="F54" s="26" t="s">
        <v>65</v>
      </c>
      <c r="G54" s="25" t="s">
        <v>47</v>
      </c>
      <c r="H54" s="66">
        <f t="shared" si="4"/>
        <v>45.799999999999727</v>
      </c>
      <c r="I54" s="25"/>
      <c r="J54" s="25"/>
      <c r="K54" s="25"/>
      <c r="L54" s="20">
        <v>2583.1999999999998</v>
      </c>
      <c r="M54" s="1"/>
      <c r="N54" s="1"/>
      <c r="O54" s="1"/>
    </row>
    <row r="55" spans="1:15" ht="15">
      <c r="A55" s="61"/>
      <c r="B55" s="11">
        <f t="shared" si="0"/>
        <v>52</v>
      </c>
      <c r="C55" s="12">
        <f t="shared" si="1"/>
        <v>44969</v>
      </c>
      <c r="D55" s="15" t="s">
        <v>111</v>
      </c>
      <c r="E55" s="15"/>
      <c r="F55" s="33" t="s">
        <v>65</v>
      </c>
      <c r="G55" s="15"/>
      <c r="H55" s="11">
        <f t="shared" si="4"/>
        <v>0</v>
      </c>
      <c r="I55" s="15"/>
      <c r="J55" s="15"/>
      <c r="K55" s="15"/>
      <c r="L55" s="11">
        <v>2583.1999999999998</v>
      </c>
      <c r="M55" s="1"/>
      <c r="N55" s="1"/>
      <c r="O55" s="1"/>
    </row>
    <row r="56" spans="1:15" ht="30">
      <c r="A56" s="61"/>
      <c r="B56" s="4">
        <f t="shared" si="0"/>
        <v>53</v>
      </c>
      <c r="C56" s="10">
        <f t="shared" si="1"/>
        <v>44970</v>
      </c>
      <c r="D56" s="6" t="s">
        <v>110</v>
      </c>
      <c r="E56" s="6" t="s">
        <v>112</v>
      </c>
      <c r="F56" s="7" t="s">
        <v>28</v>
      </c>
      <c r="G56" s="6" t="s">
        <v>113</v>
      </c>
      <c r="H56" s="4">
        <f t="shared" si="4"/>
        <v>24.700000000000273</v>
      </c>
      <c r="I56" s="6"/>
      <c r="J56" s="6"/>
      <c r="K56" s="6"/>
      <c r="L56" s="4">
        <v>2607.9</v>
      </c>
      <c r="M56" s="1"/>
      <c r="N56" s="1"/>
      <c r="O56" s="1"/>
    </row>
    <row r="57" spans="1:15" ht="30">
      <c r="A57" s="61"/>
      <c r="B57" s="4">
        <f t="shared" si="0"/>
        <v>54</v>
      </c>
      <c r="C57" s="10">
        <f t="shared" si="1"/>
        <v>44971</v>
      </c>
      <c r="D57" s="6" t="s">
        <v>112</v>
      </c>
      <c r="E57" s="6" t="s">
        <v>114</v>
      </c>
      <c r="F57" s="7" t="s">
        <v>28</v>
      </c>
      <c r="G57" s="6" t="s">
        <v>115</v>
      </c>
      <c r="H57" s="4">
        <f t="shared" si="4"/>
        <v>16.099999999999909</v>
      </c>
      <c r="I57" s="6"/>
      <c r="J57" s="6"/>
      <c r="K57" s="6"/>
      <c r="L57" s="4">
        <v>2624</v>
      </c>
      <c r="M57" s="1"/>
      <c r="N57" s="1"/>
      <c r="O57" s="1"/>
    </row>
    <row r="58" spans="1:15" ht="15">
      <c r="A58" s="61"/>
      <c r="B58" s="4">
        <f t="shared" si="0"/>
        <v>55</v>
      </c>
      <c r="C58" s="10">
        <f t="shared" si="1"/>
        <v>44972</v>
      </c>
      <c r="D58" s="6" t="s">
        <v>114</v>
      </c>
      <c r="E58" s="6" t="s">
        <v>116</v>
      </c>
      <c r="F58" s="7" t="s">
        <v>74</v>
      </c>
      <c r="G58" s="6" t="s">
        <v>117</v>
      </c>
      <c r="H58" s="4">
        <f t="shared" si="4"/>
        <v>22.699999999999818</v>
      </c>
      <c r="I58" s="6"/>
      <c r="J58" s="6"/>
      <c r="K58" s="6"/>
      <c r="L58" s="4">
        <v>2646.7</v>
      </c>
      <c r="M58" s="1"/>
      <c r="N58" s="1"/>
      <c r="O58" s="1"/>
    </row>
    <row r="59" spans="1:15" ht="15">
      <c r="A59" s="55"/>
      <c r="B59" s="4">
        <f t="shared" si="0"/>
        <v>56</v>
      </c>
      <c r="C59" s="10">
        <f t="shared" si="1"/>
        <v>44973</v>
      </c>
      <c r="D59" s="6" t="s">
        <v>116</v>
      </c>
      <c r="E59" s="6" t="s">
        <v>118</v>
      </c>
      <c r="F59" s="7" t="s">
        <v>65</v>
      </c>
      <c r="G59" s="6" t="s">
        <v>29</v>
      </c>
      <c r="H59" s="63">
        <f t="shared" si="4"/>
        <v>28.600000000000364</v>
      </c>
      <c r="I59" s="6"/>
      <c r="J59" s="6"/>
      <c r="K59" s="6"/>
      <c r="L59" s="4">
        <v>2675.3</v>
      </c>
      <c r="M59" s="1"/>
      <c r="N59" s="1"/>
      <c r="O59" s="1"/>
    </row>
    <row r="60" spans="1:15" ht="15">
      <c r="A60" s="60" t="s">
        <v>119</v>
      </c>
      <c r="B60" s="11">
        <f t="shared" si="0"/>
        <v>57</v>
      </c>
      <c r="C60" s="12">
        <f t="shared" si="1"/>
        <v>44974</v>
      </c>
      <c r="D60" s="15" t="s">
        <v>120</v>
      </c>
      <c r="E60" s="15"/>
      <c r="F60" s="33" t="s">
        <v>65</v>
      </c>
      <c r="G60" s="15"/>
      <c r="H60" s="11">
        <f t="shared" si="4"/>
        <v>0</v>
      </c>
      <c r="I60" s="15"/>
      <c r="J60" s="15"/>
      <c r="K60" s="15"/>
      <c r="L60" s="11">
        <v>2675.3</v>
      </c>
      <c r="M60" s="1"/>
      <c r="N60" s="1"/>
      <c r="O60" s="1"/>
    </row>
    <row r="61" spans="1:15" ht="30">
      <c r="A61" s="61"/>
      <c r="B61" s="4">
        <f t="shared" si="0"/>
        <v>58</v>
      </c>
      <c r="C61" s="10">
        <f t="shared" si="1"/>
        <v>44975</v>
      </c>
      <c r="D61" s="6" t="s">
        <v>118</v>
      </c>
      <c r="E61" s="6" t="s">
        <v>121</v>
      </c>
      <c r="F61" s="7" t="s">
        <v>28</v>
      </c>
      <c r="G61" s="6" t="s">
        <v>122</v>
      </c>
      <c r="H61" s="4">
        <f t="shared" si="4"/>
        <v>14.199999999999818</v>
      </c>
      <c r="I61" s="1"/>
      <c r="J61" s="1"/>
      <c r="K61" s="6"/>
      <c r="L61" s="4">
        <v>2689.5</v>
      </c>
      <c r="M61" s="1"/>
      <c r="N61" s="1"/>
      <c r="O61" s="1"/>
    </row>
    <row r="62" spans="1:15" ht="30">
      <c r="A62" s="61"/>
      <c r="B62" s="4">
        <f t="shared" si="0"/>
        <v>59</v>
      </c>
      <c r="C62" s="10">
        <f t="shared" si="1"/>
        <v>44976</v>
      </c>
      <c r="D62" s="6" t="s">
        <v>121</v>
      </c>
      <c r="E62" s="6" t="s">
        <v>123</v>
      </c>
      <c r="F62" s="7" t="s">
        <v>28</v>
      </c>
      <c r="G62" s="6" t="s">
        <v>93</v>
      </c>
      <c r="H62" s="4">
        <f t="shared" si="4"/>
        <v>21.599999999999909</v>
      </c>
      <c r="I62" s="6"/>
      <c r="J62" s="6"/>
      <c r="K62" s="6"/>
      <c r="L62" s="4">
        <v>2711.1</v>
      </c>
      <c r="M62" s="1"/>
      <c r="N62" s="1"/>
      <c r="O62" s="1"/>
    </row>
    <row r="63" spans="1:15" ht="30">
      <c r="A63" s="61"/>
      <c r="B63" s="4">
        <f t="shared" si="0"/>
        <v>60</v>
      </c>
      <c r="C63" s="10">
        <f t="shared" si="1"/>
        <v>44977</v>
      </c>
      <c r="D63" s="6" t="s">
        <v>123</v>
      </c>
      <c r="E63" s="6" t="s">
        <v>124</v>
      </c>
      <c r="F63" s="7" t="s">
        <v>74</v>
      </c>
      <c r="G63" s="6" t="s">
        <v>125</v>
      </c>
      <c r="H63" s="4">
        <f t="shared" si="4"/>
        <v>15.300000000000182</v>
      </c>
      <c r="I63" s="6"/>
      <c r="J63" s="6"/>
      <c r="K63" s="6"/>
      <c r="L63" s="4">
        <v>2726.4</v>
      </c>
      <c r="M63" s="1"/>
      <c r="N63" s="1"/>
      <c r="O63" s="1"/>
    </row>
    <row r="64" spans="1:15" ht="30">
      <c r="A64" s="61"/>
      <c r="B64" s="4">
        <f t="shared" si="0"/>
        <v>61</v>
      </c>
      <c r="C64" s="10">
        <f t="shared" si="1"/>
        <v>44978</v>
      </c>
      <c r="D64" s="6" t="s">
        <v>124</v>
      </c>
      <c r="E64" s="6" t="s">
        <v>126</v>
      </c>
      <c r="F64" s="7" t="s">
        <v>74</v>
      </c>
      <c r="G64" s="6" t="s">
        <v>127</v>
      </c>
      <c r="H64" s="63">
        <f t="shared" si="4"/>
        <v>29.599999999999909</v>
      </c>
      <c r="I64" s="6"/>
      <c r="J64" s="6"/>
      <c r="K64" s="6"/>
      <c r="L64" s="4">
        <v>2756</v>
      </c>
      <c r="M64" s="1"/>
      <c r="N64" s="1"/>
      <c r="O64" s="1"/>
    </row>
    <row r="65" spans="1:15" ht="15">
      <c r="A65" s="61"/>
      <c r="B65" s="35">
        <f t="shared" si="0"/>
        <v>62</v>
      </c>
      <c r="C65" s="36">
        <f t="shared" si="1"/>
        <v>44979</v>
      </c>
      <c r="D65" s="43" t="s">
        <v>126</v>
      </c>
      <c r="E65" s="43" t="s">
        <v>128</v>
      </c>
      <c r="F65" s="45" t="s">
        <v>65</v>
      </c>
      <c r="G65" s="43" t="s">
        <v>127</v>
      </c>
      <c r="H65" s="35">
        <f t="shared" si="4"/>
        <v>15.400000000000091</v>
      </c>
      <c r="I65" s="43"/>
      <c r="J65" s="43"/>
      <c r="K65" s="43"/>
      <c r="L65" s="35">
        <v>2771.4</v>
      </c>
      <c r="M65" s="1"/>
      <c r="N65" s="1"/>
      <c r="O65" s="1"/>
    </row>
    <row r="66" spans="1:15" ht="30">
      <c r="A66" s="55"/>
      <c r="B66" s="4">
        <f t="shared" si="0"/>
        <v>63</v>
      </c>
      <c r="C66" s="10">
        <f t="shared" si="1"/>
        <v>44980</v>
      </c>
      <c r="D66" s="6" t="s">
        <v>128</v>
      </c>
      <c r="E66" s="6" t="s">
        <v>129</v>
      </c>
      <c r="F66" s="7" t="s">
        <v>74</v>
      </c>
      <c r="G66" s="6" t="s">
        <v>63</v>
      </c>
      <c r="H66" s="4">
        <f t="shared" si="4"/>
        <v>22.099999999999909</v>
      </c>
      <c r="I66" s="6"/>
      <c r="J66" s="6"/>
      <c r="K66" s="6"/>
      <c r="L66" s="4">
        <v>2793.5</v>
      </c>
      <c r="M66" s="1"/>
      <c r="N66" s="1"/>
      <c r="O66" s="1"/>
    </row>
    <row r="67" spans="1:15" ht="30">
      <c r="A67" s="60" t="s">
        <v>130</v>
      </c>
      <c r="B67" s="4">
        <f t="shared" si="0"/>
        <v>64</v>
      </c>
      <c r="C67" s="10">
        <f t="shared" si="1"/>
        <v>44981</v>
      </c>
      <c r="D67" s="6" t="s">
        <v>131</v>
      </c>
      <c r="E67" s="6" t="s">
        <v>132</v>
      </c>
      <c r="F67" s="7" t="s">
        <v>74</v>
      </c>
      <c r="G67" s="6" t="s">
        <v>66</v>
      </c>
      <c r="H67" s="4">
        <f t="shared" si="4"/>
        <v>20.900000000000091</v>
      </c>
      <c r="I67" s="6"/>
      <c r="J67" s="6"/>
      <c r="K67" s="6"/>
      <c r="L67" s="4">
        <v>2814.4</v>
      </c>
      <c r="M67" s="1"/>
      <c r="N67" s="1"/>
      <c r="O67" s="1"/>
    </row>
    <row r="68" spans="1:15" ht="30">
      <c r="A68" s="61"/>
      <c r="B68" s="4">
        <f t="shared" si="0"/>
        <v>65</v>
      </c>
      <c r="C68" s="10">
        <f t="shared" si="1"/>
        <v>44982</v>
      </c>
      <c r="D68" s="6" t="s">
        <v>132</v>
      </c>
      <c r="E68" s="6" t="s">
        <v>133</v>
      </c>
      <c r="F68" s="7" t="s">
        <v>74</v>
      </c>
      <c r="G68" s="6" t="s">
        <v>79</v>
      </c>
      <c r="H68" s="63">
        <f t="shared" si="4"/>
        <v>27.5</v>
      </c>
      <c r="I68" s="6"/>
      <c r="J68" s="6"/>
      <c r="K68" s="6"/>
      <c r="L68" s="4">
        <v>2841.9</v>
      </c>
      <c r="M68" s="1"/>
      <c r="N68" s="1"/>
      <c r="O68" s="1"/>
    </row>
    <row r="69" spans="1:15" ht="30">
      <c r="A69" s="61"/>
      <c r="B69" s="4">
        <f t="shared" si="0"/>
        <v>66</v>
      </c>
      <c r="C69" s="10">
        <f t="shared" si="1"/>
        <v>44983</v>
      </c>
      <c r="D69" s="6" t="s">
        <v>133</v>
      </c>
      <c r="E69" s="6" t="s">
        <v>134</v>
      </c>
      <c r="F69" s="7" t="s">
        <v>28</v>
      </c>
      <c r="G69" s="6" t="s">
        <v>135</v>
      </c>
      <c r="H69" s="63">
        <f t="shared" si="4"/>
        <v>26.599999999999909</v>
      </c>
      <c r="I69" s="6"/>
      <c r="J69" s="6"/>
      <c r="K69" s="6"/>
      <c r="L69" s="4">
        <v>2868.5</v>
      </c>
      <c r="M69" s="1"/>
      <c r="N69" s="1"/>
      <c r="O69" s="1"/>
    </row>
    <row r="70" spans="1:15" ht="30">
      <c r="A70" s="61"/>
      <c r="B70" s="4">
        <f t="shared" si="0"/>
        <v>67</v>
      </c>
      <c r="C70" s="10">
        <f t="shared" si="1"/>
        <v>44984</v>
      </c>
      <c r="D70" s="6" t="s">
        <v>134</v>
      </c>
      <c r="E70" s="6" t="s">
        <v>136</v>
      </c>
      <c r="F70" s="7" t="s">
        <v>28</v>
      </c>
      <c r="G70" s="6" t="s">
        <v>47</v>
      </c>
      <c r="H70" s="63">
        <f t="shared" si="4"/>
        <v>28.5</v>
      </c>
      <c r="I70" s="6"/>
      <c r="J70" s="6"/>
      <c r="K70" s="6"/>
      <c r="L70" s="4">
        <v>2897</v>
      </c>
      <c r="M70" s="1"/>
      <c r="N70" s="1"/>
      <c r="O70" s="1"/>
    </row>
    <row r="71" spans="1:15" ht="15">
      <c r="A71" s="61"/>
      <c r="B71" s="16">
        <f t="shared" si="0"/>
        <v>68</v>
      </c>
      <c r="C71" s="17">
        <f t="shared" si="1"/>
        <v>44985</v>
      </c>
      <c r="D71" s="18" t="s">
        <v>136</v>
      </c>
      <c r="E71" s="18" t="s">
        <v>137</v>
      </c>
      <c r="F71" s="24" t="s">
        <v>74</v>
      </c>
      <c r="G71" s="18" t="s">
        <v>84</v>
      </c>
      <c r="H71" s="63">
        <f t="shared" si="4"/>
        <v>29.800000000000182</v>
      </c>
      <c r="I71" s="18"/>
      <c r="J71" s="18"/>
      <c r="K71" s="18"/>
      <c r="L71" s="16">
        <v>2926.8</v>
      </c>
      <c r="M71" s="1"/>
      <c r="N71" s="1"/>
      <c r="O71" s="1"/>
    </row>
    <row r="72" spans="1:15" ht="30">
      <c r="A72" s="61"/>
      <c r="B72" s="4">
        <f t="shared" si="0"/>
        <v>69</v>
      </c>
      <c r="C72" s="10">
        <f t="shared" si="1"/>
        <v>44986</v>
      </c>
      <c r="D72" s="6" t="s">
        <v>137</v>
      </c>
      <c r="E72" s="6" t="s">
        <v>138</v>
      </c>
      <c r="F72" s="7" t="s">
        <v>74</v>
      </c>
      <c r="G72" s="6" t="s">
        <v>125</v>
      </c>
      <c r="H72" s="64">
        <f t="shared" si="4"/>
        <v>11.599999999999909</v>
      </c>
      <c r="I72" s="6"/>
      <c r="J72" s="6"/>
      <c r="K72" s="6"/>
      <c r="L72" s="4">
        <v>2938.4</v>
      </c>
      <c r="M72" s="1"/>
      <c r="N72" s="1"/>
      <c r="O72" s="1"/>
    </row>
    <row r="73" spans="1:15" ht="15">
      <c r="A73" s="55"/>
      <c r="B73" s="4">
        <f t="shared" si="0"/>
        <v>70</v>
      </c>
      <c r="C73" s="10">
        <f t="shared" si="1"/>
        <v>44987</v>
      </c>
      <c r="D73" s="6" t="s">
        <v>139</v>
      </c>
      <c r="E73" s="6" t="s">
        <v>140</v>
      </c>
      <c r="F73" s="7" t="s">
        <v>65</v>
      </c>
      <c r="G73" s="6" t="s">
        <v>51</v>
      </c>
      <c r="H73" s="63">
        <f t="shared" si="4"/>
        <v>28.799999999999727</v>
      </c>
      <c r="I73" s="6"/>
      <c r="J73" s="6"/>
      <c r="K73" s="6"/>
      <c r="L73" s="4">
        <v>2967.2</v>
      </c>
      <c r="M73" s="1"/>
      <c r="N73" s="1"/>
      <c r="O73" s="1"/>
    </row>
    <row r="74" spans="1:15" ht="15">
      <c r="A74" s="60" t="s">
        <v>141</v>
      </c>
      <c r="B74" s="4">
        <f t="shared" si="0"/>
        <v>71</v>
      </c>
      <c r="C74" s="10">
        <f t="shared" si="1"/>
        <v>44988</v>
      </c>
      <c r="D74" s="6" t="s">
        <v>140</v>
      </c>
      <c r="E74" s="6" t="s">
        <v>142</v>
      </c>
      <c r="F74" s="7" t="s">
        <v>65</v>
      </c>
      <c r="G74" s="6" t="s">
        <v>51</v>
      </c>
      <c r="H74" s="65">
        <f t="shared" si="4"/>
        <v>38.100000000000364</v>
      </c>
      <c r="I74" s="6"/>
      <c r="J74" s="6"/>
      <c r="K74" s="6"/>
      <c r="L74" s="4">
        <v>3005.3</v>
      </c>
      <c r="M74" s="1"/>
      <c r="N74" s="1"/>
      <c r="O74" s="1"/>
    </row>
    <row r="75" spans="1:15" ht="15">
      <c r="A75" s="61"/>
      <c r="B75" s="11">
        <f t="shared" si="0"/>
        <v>72</v>
      </c>
      <c r="C75" s="12">
        <f t="shared" si="1"/>
        <v>44989</v>
      </c>
      <c r="D75" s="46" t="s">
        <v>143</v>
      </c>
      <c r="E75" s="47"/>
      <c r="F75" s="46" t="s">
        <v>65</v>
      </c>
      <c r="G75" s="15"/>
      <c r="H75" s="11">
        <v>0</v>
      </c>
      <c r="I75" s="47"/>
      <c r="J75" s="47"/>
      <c r="K75" s="47"/>
      <c r="L75" s="47"/>
      <c r="M75" s="1"/>
      <c r="N75" s="1"/>
      <c r="O75" s="1"/>
    </row>
    <row r="76" spans="1:15" ht="30">
      <c r="A76" s="61"/>
      <c r="B76" s="4">
        <f t="shared" si="0"/>
        <v>73</v>
      </c>
      <c r="C76" s="10">
        <f t="shared" si="1"/>
        <v>44990</v>
      </c>
      <c r="D76" s="7" t="s">
        <v>144</v>
      </c>
      <c r="E76" s="6"/>
      <c r="F76" s="7" t="s">
        <v>74</v>
      </c>
      <c r="G76" s="1"/>
      <c r="H76" s="4">
        <f t="shared" ref="H76:H77" si="5">L76-L75</f>
        <v>0</v>
      </c>
      <c r="I76" s="6"/>
      <c r="J76" s="6"/>
      <c r="K76" s="6"/>
      <c r="L76" s="6"/>
      <c r="M76" s="1"/>
      <c r="N76" s="1"/>
      <c r="O76" s="1"/>
    </row>
    <row r="77" spans="1:15" ht="30">
      <c r="A77" s="61"/>
      <c r="B77" s="4">
        <f t="shared" si="0"/>
        <v>74</v>
      </c>
      <c r="C77" s="10">
        <f t="shared" si="1"/>
        <v>44991</v>
      </c>
      <c r="D77" s="7" t="s">
        <v>144</v>
      </c>
      <c r="E77" s="6"/>
      <c r="F77" s="7" t="s">
        <v>74</v>
      </c>
      <c r="G77" s="1"/>
      <c r="H77" s="4">
        <f t="shared" si="5"/>
        <v>0</v>
      </c>
      <c r="I77" s="6"/>
      <c r="J77" s="6"/>
      <c r="K77" s="6"/>
      <c r="L77" s="6"/>
      <c r="M77" s="1"/>
      <c r="N77" s="1"/>
      <c r="O77" s="1"/>
    </row>
    <row r="78" spans="1:15" ht="30">
      <c r="A78" s="61"/>
      <c r="B78" s="6"/>
      <c r="C78" s="10">
        <f t="shared" si="1"/>
        <v>44992</v>
      </c>
      <c r="D78" s="7" t="s">
        <v>144</v>
      </c>
      <c r="E78" s="6"/>
      <c r="F78" s="7" t="s">
        <v>74</v>
      </c>
      <c r="G78" s="1"/>
      <c r="H78" s="6"/>
      <c r="I78" s="6"/>
      <c r="J78" s="6"/>
      <c r="K78" s="6"/>
      <c r="L78" s="6"/>
      <c r="M78" s="1"/>
      <c r="N78" s="1"/>
      <c r="O78" s="1"/>
    </row>
    <row r="79" spans="1:15" ht="15">
      <c r="A79" s="61"/>
      <c r="B79" s="6"/>
      <c r="C79" s="10">
        <f t="shared" si="1"/>
        <v>44993</v>
      </c>
      <c r="D79" s="9" t="s">
        <v>144</v>
      </c>
      <c r="E79" s="1"/>
      <c r="F79" s="9" t="s">
        <v>74</v>
      </c>
      <c r="G79" s="1"/>
      <c r="H79" s="1"/>
      <c r="I79" s="1"/>
      <c r="J79" s="1"/>
      <c r="K79" s="1"/>
      <c r="L79" s="1"/>
      <c r="M79" s="1"/>
      <c r="N79" s="1"/>
      <c r="O79" s="1"/>
    </row>
    <row r="80" spans="1:15" ht="15">
      <c r="A80" s="55"/>
      <c r="B80" s="47"/>
      <c r="C80" s="12">
        <f t="shared" si="1"/>
        <v>44994</v>
      </c>
      <c r="D80" s="33" t="s">
        <v>143</v>
      </c>
      <c r="E80" s="15"/>
      <c r="F80" s="33" t="s">
        <v>65</v>
      </c>
      <c r="G80" s="13"/>
      <c r="H80" s="13"/>
      <c r="I80" s="13"/>
      <c r="J80" s="13"/>
      <c r="K80" s="13"/>
      <c r="L80" s="15"/>
      <c r="M80" s="1"/>
      <c r="N80" s="1"/>
      <c r="O80" s="1"/>
    </row>
    <row r="81" spans="1:15" ht="15">
      <c r="A81" s="1"/>
      <c r="B81" s="1"/>
      <c r="C81" s="10">
        <f t="shared" si="1"/>
        <v>44995</v>
      </c>
      <c r="D81" s="1"/>
      <c r="E81" s="1"/>
      <c r="F81" s="1"/>
      <c r="G81" s="1"/>
      <c r="H81" s="48"/>
      <c r="I81" s="48"/>
      <c r="J81" s="48"/>
      <c r="K81" s="48"/>
      <c r="L81" s="1"/>
      <c r="M81" s="1"/>
      <c r="N81" s="1"/>
      <c r="O81" s="1"/>
    </row>
    <row r="82" spans="1:15" ht="15">
      <c r="A82" s="1"/>
      <c r="B82" s="1"/>
      <c r="C82" s="51"/>
      <c r="D82" s="1"/>
      <c r="E82" s="1"/>
      <c r="F82" s="1"/>
      <c r="G82" s="49" t="s">
        <v>145</v>
      </c>
      <c r="H82" s="50">
        <f>SUM(H16:H81)</f>
        <v>1136.5</v>
      </c>
      <c r="I82" s="50">
        <f>SUM(I16:I81)</f>
        <v>0</v>
      </c>
      <c r="J82" s="50">
        <f>SUM(J16:J81)</f>
        <v>0</v>
      </c>
      <c r="K82" s="50">
        <f>SUM(K16:K81)</f>
        <v>0</v>
      </c>
      <c r="L82" s="1"/>
      <c r="M82" s="1"/>
      <c r="N82" s="1"/>
      <c r="O82" s="1"/>
    </row>
    <row r="83" spans="1:15" ht="12.75">
      <c r="A83" s="1"/>
      <c r="B83" s="1"/>
      <c r="C83" s="5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>
      <c r="A84" s="1"/>
      <c r="B84" s="1"/>
      <c r="C84" s="5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>
      <c r="A85" s="1"/>
      <c r="B85" s="1"/>
      <c r="C85" s="5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>
      <c r="A86" s="1"/>
      <c r="B86" s="1"/>
      <c r="C86" s="5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>
      <c r="A87" s="1"/>
      <c r="B87" s="1"/>
      <c r="C87" s="5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>
      <c r="A88" s="1"/>
      <c r="B88" s="1"/>
      <c r="C88" s="5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>
      <c r="A89" s="1"/>
      <c r="B89" s="1"/>
      <c r="C89" s="5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>
      <c r="A90" s="1"/>
      <c r="B90" s="1"/>
      <c r="C90" s="5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>
      <c r="A91" s="1"/>
      <c r="B91" s="1"/>
      <c r="C91" s="5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>
      <c r="A92" s="1"/>
      <c r="B92" s="1"/>
      <c r="C92" s="5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>
      <c r="A93" s="1"/>
      <c r="B93" s="1"/>
      <c r="C93" s="5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>
      <c r="A94" s="1"/>
      <c r="B94" s="1"/>
      <c r="C94" s="5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>
      <c r="A95" s="1"/>
      <c r="B95" s="1"/>
      <c r="C95" s="5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>
      <c r="A96" s="1"/>
      <c r="B96" s="1"/>
      <c r="C96" s="5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>
      <c r="A97" s="1"/>
      <c r="B97" s="1"/>
      <c r="C97" s="5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>
      <c r="A98" s="1"/>
      <c r="B98" s="1"/>
      <c r="C98" s="5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>
      <c r="A99" s="1"/>
      <c r="B99" s="1"/>
      <c r="C99" s="5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>
      <c r="A100" s="1"/>
      <c r="B100" s="1"/>
      <c r="C100" s="5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>
      <c r="A101" s="1"/>
      <c r="B101" s="1"/>
      <c r="C101" s="5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>
      <c r="A102" s="1"/>
      <c r="B102" s="1"/>
      <c r="C102" s="5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75">
      <c r="A103" s="1"/>
      <c r="B103" s="1"/>
      <c r="C103" s="5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75">
      <c r="A104" s="1"/>
      <c r="B104" s="1"/>
      <c r="C104" s="5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75">
      <c r="A105" s="1"/>
      <c r="B105" s="1"/>
      <c r="C105" s="5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75">
      <c r="A106" s="1"/>
      <c r="B106" s="1"/>
      <c r="C106" s="5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75">
      <c r="A107" s="1"/>
      <c r="B107" s="1"/>
      <c r="C107" s="5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>
      <c r="A108" s="1"/>
      <c r="B108" s="1"/>
      <c r="C108" s="5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75">
      <c r="A109" s="1"/>
      <c r="B109" s="1"/>
      <c r="C109" s="5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75">
      <c r="A110" s="1"/>
      <c r="B110" s="1"/>
      <c r="C110" s="5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75">
      <c r="A111" s="1"/>
      <c r="B111" s="1"/>
      <c r="C111" s="5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75">
      <c r="A112" s="1"/>
      <c r="B112" s="1"/>
      <c r="C112" s="5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>
      <c r="A113" s="1"/>
      <c r="B113" s="1"/>
      <c r="C113" s="5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>
      <c r="A114" s="1"/>
      <c r="B114" s="1"/>
      <c r="C114" s="5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>
      <c r="A115" s="1"/>
      <c r="B115" s="1"/>
      <c r="C115" s="5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>
      <c r="A116" s="1"/>
      <c r="B116" s="1"/>
      <c r="C116" s="5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>
      <c r="A117" s="1"/>
      <c r="B117" s="1"/>
      <c r="C117" s="5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>
      <c r="A118" s="1"/>
      <c r="B118" s="1"/>
      <c r="C118" s="5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5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5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>
      <c r="A121" s="1"/>
      <c r="B121" s="1"/>
      <c r="C121" s="5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>
      <c r="A122" s="1"/>
      <c r="B122" s="1"/>
      <c r="C122" s="5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>
      <c r="A123" s="1"/>
      <c r="B123" s="1"/>
      <c r="C123" s="5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>
      <c r="A124" s="1"/>
      <c r="B124" s="1"/>
      <c r="C124" s="5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>
      <c r="A125" s="1"/>
      <c r="B125" s="1"/>
      <c r="C125" s="5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>
      <c r="A126" s="1"/>
      <c r="B126" s="1"/>
      <c r="C126" s="5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5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5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5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5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5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5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5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5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5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5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5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5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5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5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5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5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5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5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5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5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5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5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5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5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5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5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5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5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5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5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5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5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5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5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5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5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5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5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5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5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5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5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5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5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5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5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5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5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5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5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5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5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5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5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5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5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5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5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5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5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5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5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5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5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5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5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5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5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5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5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5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5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5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5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5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5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5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5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5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5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5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5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5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5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5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5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5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5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5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5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5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5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5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5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5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5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5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5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5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5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5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5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5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5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5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5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5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5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5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5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5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5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5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5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5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5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5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5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5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5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5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5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5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5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5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5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5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5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5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5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5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5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5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5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5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5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5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5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5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5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5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5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5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5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5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5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5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5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5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5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5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5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5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5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5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5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5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5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5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5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5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5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5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5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5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5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5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5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5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5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5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5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5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5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5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5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5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5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5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5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5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5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5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5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5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5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5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5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5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5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5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5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5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5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5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5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5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5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5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5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5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5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5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5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5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5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5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5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5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5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5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5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5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5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5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5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5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5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5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5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5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5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5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5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5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5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5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5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5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5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5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5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5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5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5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5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5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5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5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5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5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5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5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5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5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5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5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5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5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5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5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5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5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5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5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5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5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5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5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5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5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5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5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5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5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5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5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5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5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5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5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5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5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5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5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5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5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5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5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5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5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5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5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5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5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5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5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5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5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5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5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5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5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5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5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5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5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5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5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5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5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5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5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5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5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5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5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5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5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5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5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5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5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5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5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5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5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5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5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5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5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5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5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5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5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5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5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5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5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5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5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5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5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5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5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5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5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5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5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5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5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5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5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5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5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5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5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5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5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5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5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5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5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5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5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5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5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5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5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5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5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5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5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5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5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5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5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5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5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5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5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5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5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5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5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5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5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5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5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5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5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5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5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5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5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5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5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5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5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5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5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5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5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5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5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5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5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5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5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5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5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5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5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5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5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5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5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5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5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5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5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5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5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5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5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5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5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5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5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5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5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5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5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5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5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5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5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5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5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5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5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5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5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5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5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5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5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5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5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5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5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5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5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5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5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5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5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5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5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5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5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5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5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5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5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5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5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5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5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5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5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5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5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5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5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5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5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5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5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5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5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5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5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5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5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5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5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5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5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5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5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5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5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5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5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5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5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5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5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5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5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5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5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5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5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5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5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5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5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5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5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5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5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5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5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5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5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5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5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5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5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5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5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5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5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5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5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5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5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5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5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5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5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5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5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5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5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5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5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5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5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5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5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5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5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5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5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5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5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5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5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5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5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5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5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5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5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5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5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5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5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5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5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5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5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5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5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5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5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5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5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5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5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5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5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5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5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5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5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5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5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5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5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5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5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5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5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5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5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5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5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5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5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5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5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5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5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5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5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5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5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5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5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5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5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5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5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5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5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5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5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5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5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5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5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5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5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5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5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5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5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5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5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5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5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5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5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5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5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5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5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5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5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5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5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5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5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5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5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5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5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5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5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5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5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5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5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5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5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5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5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5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5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5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5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5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5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5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5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5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5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5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5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5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5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5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5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5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5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5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5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5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5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5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5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5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5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5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5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5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5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5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5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5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5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5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5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5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5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5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5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5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5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5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5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5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5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5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5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5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5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5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5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5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5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5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5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5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5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5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5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5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5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5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5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5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5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5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5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5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5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5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5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5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5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5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5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5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5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5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5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5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5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5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5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5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5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5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5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5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5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5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5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5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5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5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5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5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5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5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5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5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5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5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5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5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5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5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5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5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5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5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5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5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5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5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5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5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5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5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5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5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5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5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5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5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5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5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5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5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5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5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5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5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5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5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5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5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5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5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5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5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5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5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5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5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5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5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5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5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5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5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5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5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5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5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5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5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5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5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5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5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5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5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5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5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5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5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5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5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5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5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5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5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5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5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5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5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5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5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5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5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5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5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5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5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5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5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5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5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5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5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5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5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5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5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5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5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5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5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5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5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5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5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5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</sheetData>
  <mergeCells count="21">
    <mergeCell ref="A74:A80"/>
    <mergeCell ref="A1:A2"/>
    <mergeCell ref="A4:A10"/>
    <mergeCell ref="A11:A17"/>
    <mergeCell ref="A18:A24"/>
    <mergeCell ref="A25:A31"/>
    <mergeCell ref="A32:A38"/>
    <mergeCell ref="A39:A45"/>
    <mergeCell ref="A3:L3"/>
    <mergeCell ref="A46:A52"/>
    <mergeCell ref="A53:A59"/>
    <mergeCell ref="A60:A66"/>
    <mergeCell ref="A67:A73"/>
    <mergeCell ref="H1:K1"/>
    <mergeCell ref="L1:L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Itinerary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Renay Weir</dc:creator>
  <cp:lastModifiedBy>Renay Weir</cp:lastModifiedBy>
  <dcterms:created xsi:type="dcterms:W3CDTF">2022-09-17T08:31:18Z</dcterms:created>
  <dcterms:modified xsi:type="dcterms:W3CDTF">2022-09-17T08:34:09Z</dcterms:modified>
</cp:coreProperties>
</file>